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Роспись_4" sheetId="1" r:id="rId1"/>
  </sheets>
  <definedNames>
    <definedName name="_xlnm.Print_Area" localSheetId="0">Роспись_4!$A$1:$V$36</definedName>
  </definedNames>
  <calcPr calcId="144525"/>
</workbook>
</file>

<file path=xl/calcChain.xml><?xml version="1.0" encoding="utf-8"?>
<calcChain xmlns="http://schemas.openxmlformats.org/spreadsheetml/2006/main">
  <c r="U14" i="1" l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T35" i="1"/>
  <c r="V35" i="1" s="1"/>
  <c r="R35" i="1"/>
  <c r="Q35" i="1"/>
  <c r="D36" i="1"/>
  <c r="F36" i="1"/>
  <c r="G36" i="1"/>
  <c r="U36" i="1" s="1"/>
  <c r="I36" i="1"/>
  <c r="J36" i="1"/>
  <c r="K36" i="1"/>
  <c r="L36" i="1"/>
  <c r="M36" i="1"/>
  <c r="N36" i="1"/>
  <c r="O36" i="1"/>
  <c r="P36" i="1"/>
  <c r="C36" i="1"/>
  <c r="H35" i="1"/>
  <c r="E35" i="1"/>
  <c r="T14" i="1"/>
  <c r="T15" i="1"/>
  <c r="T16" i="1"/>
  <c r="T17" i="1"/>
  <c r="V17" i="1" s="1"/>
  <c r="T18" i="1"/>
  <c r="T19" i="1"/>
  <c r="T20" i="1"/>
  <c r="T21" i="1"/>
  <c r="V21" i="1" s="1"/>
  <c r="T22" i="1"/>
  <c r="T23" i="1"/>
  <c r="T24" i="1"/>
  <c r="T25" i="1"/>
  <c r="V25" i="1" s="1"/>
  <c r="T26" i="1"/>
  <c r="T27" i="1"/>
  <c r="T28" i="1"/>
  <c r="T29" i="1"/>
  <c r="V29" i="1" s="1"/>
  <c r="T30" i="1"/>
  <c r="T31" i="1"/>
  <c r="T32" i="1"/>
  <c r="T33" i="1"/>
  <c r="T34" i="1"/>
  <c r="T13" i="1"/>
  <c r="Q14" i="1"/>
  <c r="S14" i="1" s="1"/>
  <c r="Q15" i="1"/>
  <c r="Q16" i="1"/>
  <c r="Q17" i="1"/>
  <c r="Q18" i="1"/>
  <c r="S18" i="1" s="1"/>
  <c r="Q19" i="1"/>
  <c r="S19" i="1" s="1"/>
  <c r="Q20" i="1"/>
  <c r="Q21" i="1"/>
  <c r="Q22" i="1"/>
  <c r="Q23" i="1"/>
  <c r="S23" i="1" s="1"/>
  <c r="Q24" i="1"/>
  <c r="Q25" i="1"/>
  <c r="Q26" i="1"/>
  <c r="Q27" i="1"/>
  <c r="S27" i="1" s="1"/>
  <c r="Q28" i="1"/>
  <c r="Q29" i="1"/>
  <c r="Q30" i="1"/>
  <c r="Q31" i="1"/>
  <c r="Q32" i="1"/>
  <c r="Q33" i="1"/>
  <c r="Q34" i="1"/>
  <c r="S34" i="1" s="1"/>
  <c r="Q13" i="1"/>
  <c r="Q36" i="1" s="1"/>
  <c r="R14" i="1"/>
  <c r="R15" i="1"/>
  <c r="R16" i="1"/>
  <c r="S16" i="1" s="1"/>
  <c r="R17" i="1"/>
  <c r="S17" i="1" s="1"/>
  <c r="R18" i="1"/>
  <c r="R19" i="1"/>
  <c r="R20" i="1"/>
  <c r="S20" i="1" s="1"/>
  <c r="R21" i="1"/>
  <c r="S21" i="1" s="1"/>
  <c r="R22" i="1"/>
  <c r="R23" i="1"/>
  <c r="R24" i="1"/>
  <c r="S24" i="1" s="1"/>
  <c r="R25" i="1"/>
  <c r="S25" i="1" s="1"/>
  <c r="R26" i="1"/>
  <c r="R27" i="1"/>
  <c r="R28" i="1"/>
  <c r="S28" i="1" s="1"/>
  <c r="R29" i="1"/>
  <c r="S29" i="1" s="1"/>
  <c r="R30" i="1"/>
  <c r="R31" i="1"/>
  <c r="R32" i="1"/>
  <c r="S32" i="1" s="1"/>
  <c r="R33" i="1"/>
  <c r="S33" i="1" s="1"/>
  <c r="R34" i="1"/>
  <c r="R13" i="1"/>
  <c r="V14" i="1"/>
  <c r="V33" i="1"/>
  <c r="U13" i="1"/>
  <c r="V13" i="1" s="1"/>
  <c r="V19" i="1"/>
  <c r="V22" i="1"/>
  <c r="V23" i="1"/>
  <c r="V24" i="1"/>
  <c r="V26" i="1"/>
  <c r="V27" i="1"/>
  <c r="V28" i="1"/>
  <c r="V30" i="1"/>
  <c r="V31" i="1"/>
  <c r="V34" i="1"/>
  <c r="S22" i="1"/>
  <c r="S30" i="1"/>
  <c r="S31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3" i="1"/>
  <c r="V16" i="1" l="1"/>
  <c r="S13" i="1"/>
  <c r="S15" i="1"/>
  <c r="V15" i="1"/>
  <c r="V36" i="1" s="1"/>
  <c r="V32" i="1"/>
  <c r="V20" i="1"/>
  <c r="S26" i="1"/>
  <c r="S35" i="1"/>
  <c r="V18" i="1"/>
  <c r="T36" i="1"/>
  <c r="H36" i="1"/>
  <c r="S36" i="1"/>
  <c r="R36" i="1"/>
  <c r="E36" i="1"/>
</calcChain>
</file>

<file path=xl/sharedStrings.xml><?xml version="1.0" encoding="utf-8"?>
<sst xmlns="http://schemas.openxmlformats.org/spreadsheetml/2006/main" count="59" uniqueCount="46">
  <si>
    <t xml:space="preserve"> </t>
  </si>
  <si>
    <t>Всего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</si>
  <si>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(ОБ)</t>
  </si>
  <si>
    <t>Возмещение расходов организации за доставку населению сжиженного газа для бытовых нужд</t>
  </si>
  <si>
    <t>Реконструкция, расширение, модернизация, строительство коммунальных объектов</t>
  </si>
  <si>
    <t>Строительство и реконструкция общеобразовательных организаций</t>
  </si>
  <si>
    <t>Создание в соответствии с концессионными соглашениями объектов обращения с отходами</t>
  </si>
  <si>
    <t>Софинансирование расходов муниципальных образований по развитию сети спортивных объектов шаговой доступности</t>
  </si>
  <si>
    <t>Реализация программ формирования современной городской среды(ОБ)</t>
  </si>
  <si>
    <t>Развитие сферы культуры в муниципальных образованиях Ханты-Мансийского автономного округа-Югры  (Основное мероприятие "Библиотечное дело")</t>
  </si>
  <si>
    <t>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</si>
  <si>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Поддержка малого и среднего предпринимательства</t>
  </si>
  <si>
    <t>Реализация полномочий в области градостроительной деятельности, строительства и жилищных отношений</t>
  </si>
  <si>
    <t>Создание условий для деятельности народных дружин</t>
  </si>
  <si>
    <t>Реализация полномочий в сфере жилищно-коммунального комплекса</t>
  </si>
  <si>
    <t>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</si>
  <si>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Дотация муниципальным районам на выравнивание бюджетной обеспеченности поселений, входящих в состав муниципальных районов</t>
  </si>
  <si>
    <t>Реализация мероприятий по обеспечению жильем молодых семей (ОБ)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</si>
  <si>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</si>
  <si>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 - в лагерях труда и отдыха с дневным пребыванием детей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</si>
  <si>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(ФБ)</t>
  </si>
  <si>
    <t>Реализация программ формирования современной городской среды(ФБ)</t>
  </si>
  <si>
    <t>Реализация мероприятий по обеспечению жильем молодых семей (ФБ)</t>
  </si>
  <si>
    <t>Код главы</t>
  </si>
  <si>
    <t>Мероприятие</t>
  </si>
  <si>
    <t>Комитет спорта и молодежной политики</t>
  </si>
  <si>
    <t>Комитет культуры администрации Березовского района</t>
  </si>
  <si>
    <t>Комитет образования администрации Березовского района</t>
  </si>
  <si>
    <t>Комитет по финансам администрации Березовского района</t>
  </si>
  <si>
    <t>Администрация Березовского района</t>
  </si>
  <si>
    <t>Утвержденный план 2022 год</t>
  </si>
  <si>
    <t>Утвержденный план 2023 год</t>
  </si>
  <si>
    <t>тыс. руб.</t>
  </si>
  <si>
    <t>Распределение субсидий между главными распорядителями бюджетных средств на плановый период 2022 и 2023 годов</t>
  </si>
  <si>
    <t>к решению Думы Березовского района</t>
  </si>
  <si>
    <t>Уточнение на 2022 году</t>
  </si>
  <si>
    <t>Уточненый план на 2022 год</t>
  </si>
  <si>
    <t>Уточнение на 2023 году</t>
  </si>
  <si>
    <t>Уточнение на 2023 год</t>
  </si>
  <si>
    <t>Уточненый план на 2023 год</t>
  </si>
  <si>
    <t>Уточнение на 2022 год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</si>
  <si>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</si>
  <si>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ИТОГО на 2022 год</t>
  </si>
  <si>
    <t>ИТОГО на 2023 год</t>
  </si>
  <si>
    <t>Приложение 14</t>
  </si>
  <si>
    <t>от  28  июня 2021 года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</si>
</sst>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#,##0.0;[Red]\-#,##0.0;0.0"/>
    <numFmt numFmtId="166" formatCode="000"/>
    <numFmt numFmtId="167" formatCode="00\.00\.00"/>
  </numFmts>
  <fonts count="4" x14ac:knownFonts="1">
    <font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9">
    <xf numFmtId="0" fontId="0" fillId="0" borderId="0" xfId="0"/>
    <xf numFmtId="165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5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2" xfId="0" applyFont="1" applyBorder="1" applyProtection="1">
      <protection hidden="1"/>
    </xf>
    <xf numFmtId="167" fontId="1" fillId="0" borderId="4" xfId="0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Font="1" applyBorder="1" applyProtection="1">
      <protection hidden="1"/>
    </xf>
    <xf numFmtId="167" fontId="1" fillId="0" borderId="12" xfId="0" applyNumberFormat="1" applyFont="1" applyFill="1" applyBorder="1" applyAlignment="1" applyProtection="1">
      <alignment horizontal="left" vertical="top" wrapText="1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10" xfId="0" applyNumberFormat="1" applyFont="1" applyFill="1" applyBorder="1" applyAlignment="1" applyProtection="1">
      <alignment horizontal="center" wrapText="1"/>
      <protection hidden="1"/>
    </xf>
    <xf numFmtId="0" fontId="1" fillId="0" borderId="11" xfId="0" applyNumberFormat="1" applyFont="1" applyFill="1" applyBorder="1" applyAlignment="1" applyProtection="1">
      <alignment horizontal="center" wrapText="1"/>
      <protection hidden="1"/>
    </xf>
    <xf numFmtId="0" fontId="1" fillId="0" borderId="14" xfId="0" applyNumberFormat="1" applyFont="1" applyFill="1" applyBorder="1" applyAlignment="1" applyProtection="1">
      <alignment horizontal="center" wrapText="1"/>
      <protection hidden="1"/>
    </xf>
    <xf numFmtId="0" fontId="1" fillId="0" borderId="16" xfId="0" applyNumberFormat="1" applyFont="1" applyFill="1" applyBorder="1" applyAlignment="1" applyProtection="1">
      <alignment horizontal="center" wrapText="1"/>
      <protection hidden="1"/>
    </xf>
    <xf numFmtId="165" fontId="3" fillId="0" borderId="18" xfId="0" applyNumberFormat="1" applyFont="1" applyFill="1" applyBorder="1" applyAlignment="1" applyProtection="1">
      <alignment horizontal="center" vertical="center"/>
      <protection hidden="1"/>
    </xf>
    <xf numFmtId="0" fontId="1" fillId="0" borderId="20" xfId="0" applyNumberFormat="1" applyFont="1" applyFill="1" applyBorder="1" applyAlignment="1" applyProtection="1">
      <alignment horizontal="center" wrapText="1"/>
      <protection hidden="1"/>
    </xf>
    <xf numFmtId="0" fontId="1" fillId="0" borderId="21" xfId="0" applyNumberFormat="1" applyFont="1" applyFill="1" applyBorder="1" applyAlignment="1" applyProtection="1">
      <alignment horizontal="center" wrapText="1"/>
      <protection hidden="1"/>
    </xf>
    <xf numFmtId="0" fontId="1" fillId="0" borderId="22" xfId="0" applyNumberFormat="1" applyFont="1" applyFill="1" applyBorder="1" applyAlignment="1" applyProtection="1">
      <alignment horizontal="center" wrapText="1"/>
      <protection hidden="1"/>
    </xf>
    <xf numFmtId="164" fontId="1" fillId="0" borderId="23" xfId="0" applyNumberFormat="1" applyFont="1" applyFill="1" applyBorder="1" applyAlignment="1" applyProtection="1">
      <alignment horizontal="left"/>
      <protection hidden="1"/>
    </xf>
    <xf numFmtId="165" fontId="3" fillId="0" borderId="20" xfId="0" applyNumberFormat="1" applyFont="1" applyFill="1" applyBorder="1" applyAlignment="1" applyProtection="1">
      <alignment horizontal="center" vertical="center"/>
      <protection hidden="1"/>
    </xf>
    <xf numFmtId="167" fontId="1" fillId="0" borderId="3" xfId="0" applyNumberFormat="1" applyFont="1" applyFill="1" applyBorder="1" applyAlignment="1" applyProtection="1">
      <alignment horizontal="left" vertical="top" wrapText="1"/>
      <protection hidden="1"/>
    </xf>
    <xf numFmtId="167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  <xf numFmtId="0" fontId="3" fillId="0" borderId="16" xfId="0" applyFont="1" applyBorder="1" applyAlignment="1" applyProtection="1">
      <protection hidden="1"/>
    </xf>
    <xf numFmtId="0" fontId="0" fillId="0" borderId="15" xfId="0" applyBorder="1" applyAlignment="1"/>
    <xf numFmtId="0" fontId="0" fillId="0" borderId="17" xfId="0" applyBorder="1" applyAlignment="1"/>
    <xf numFmtId="0" fontId="3" fillId="0" borderId="19" xfId="0" applyFont="1" applyBorder="1" applyAlignment="1" applyProtection="1">
      <alignment horizontal="right"/>
      <protection hidden="1"/>
    </xf>
    <xf numFmtId="0" fontId="0" fillId="0" borderId="19" xfId="0" applyBorder="1" applyAlignment="1"/>
    <xf numFmtId="0" fontId="3" fillId="0" borderId="0" xfId="3" applyFont="1" applyAlignment="1" applyProtection="1">
      <alignment horizontal="right"/>
      <protection hidden="1"/>
    </xf>
    <xf numFmtId="0" fontId="0" fillId="0" borderId="0" xfId="0" applyAlignment="1"/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1" fillId="0" borderId="7" xfId="0" applyNumberFormat="1" applyFont="1" applyFill="1" applyBorder="1" applyAlignment="1" applyProtection="1">
      <alignment horizontal="center"/>
      <protection hidden="1"/>
    </xf>
    <xf numFmtId="166" fontId="1" fillId="0" borderId="7" xfId="0" applyNumberFormat="1" applyFont="1" applyFill="1" applyBorder="1" applyAlignment="1" applyProtection="1">
      <alignment horizontal="center" wrapText="1"/>
      <protection hidden="1"/>
    </xf>
    <xf numFmtId="166" fontId="1" fillId="0" borderId="5" xfId="0" applyNumberFormat="1" applyFont="1" applyFill="1" applyBorder="1" applyAlignment="1" applyProtection="1">
      <alignment horizontal="center" wrapText="1"/>
      <protection hidden="1"/>
    </xf>
    <xf numFmtId="166" fontId="1" fillId="0" borderId="8" xfId="0" applyNumberFormat="1" applyFont="1" applyFill="1" applyBorder="1" applyAlignment="1" applyProtection="1">
      <alignment horizontal="center" wrapText="1"/>
      <protection hidden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6">
    <cellStyle name="Обычный" xfId="0" builtinId="0"/>
    <cellStyle name="Обычный 2 2" xfId="1"/>
    <cellStyle name="Обычный 2 3" xfId="3"/>
    <cellStyle name="Обычный 2 4" xfId="2"/>
    <cellStyle name="Обычный 2 5" xfId="4"/>
    <cellStyle name="Обычный 2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showGridLines="0" tabSelected="1" view="pageBreakPreview" topLeftCell="L1" zoomScale="80" zoomScaleNormal="100" zoomScaleSheetLayoutView="80" workbookViewId="0">
      <selection activeCell="P5" sqref="P5:V5"/>
    </sheetView>
  </sheetViews>
  <sheetFormatPr defaultRowHeight="11.25" x14ac:dyDescent="0.2"/>
  <cols>
    <col min="1" max="1" width="1.140625" style="3" customWidth="1"/>
    <col min="2" max="2" width="35.7109375" style="3" customWidth="1"/>
    <col min="3" max="3" width="14.28515625" style="3" customWidth="1"/>
    <col min="4" max="4" width="12.28515625" style="3" customWidth="1"/>
    <col min="5" max="5" width="14.28515625" style="3" customWidth="1"/>
    <col min="6" max="6" width="15.7109375" style="3" customWidth="1"/>
    <col min="7" max="7" width="13.7109375" style="3" customWidth="1"/>
    <col min="8" max="8" width="15.7109375" style="3" customWidth="1"/>
    <col min="9" max="9" width="14.28515625" style="3" customWidth="1"/>
    <col min="10" max="10" width="15.7109375" style="3" customWidth="1"/>
    <col min="11" max="11" width="14.28515625" style="3" customWidth="1"/>
    <col min="12" max="12" width="15.7109375" style="3" customWidth="1"/>
    <col min="13" max="13" width="14.28515625" style="3" customWidth="1"/>
    <col min="14" max="14" width="15.7109375" style="3" customWidth="1"/>
    <col min="15" max="15" width="14.28515625" style="3" customWidth="1"/>
    <col min="16" max="17" width="15.7109375" style="3" customWidth="1"/>
    <col min="18" max="18" width="13.5703125" style="3" customWidth="1"/>
    <col min="19" max="19" width="14.140625" style="3" customWidth="1"/>
    <col min="20" max="20" width="15.7109375" style="3" customWidth="1"/>
    <col min="21" max="21" width="13.42578125" style="3" customWidth="1"/>
    <col min="22" max="22" width="15.7109375" style="3" customWidth="1"/>
    <col min="23" max="258" width="9.140625" style="3" customWidth="1"/>
    <col min="259" max="16384" width="9.140625" style="3"/>
  </cols>
  <sheetData>
    <row r="1" spans="1:22" ht="0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16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6.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9" t="s">
        <v>44</v>
      </c>
      <c r="Q3" s="39"/>
      <c r="R3" s="39"/>
      <c r="S3" s="39"/>
      <c r="T3" s="39"/>
      <c r="U3" s="40"/>
      <c r="V3" s="40"/>
    </row>
    <row r="4" spans="1:22" ht="16.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9" t="s">
        <v>34</v>
      </c>
      <c r="Q4" s="39"/>
      <c r="R4" s="39"/>
      <c r="S4" s="39"/>
      <c r="T4" s="39"/>
      <c r="U4" s="40"/>
      <c r="V4" s="40"/>
    </row>
    <row r="5" spans="1:22" ht="16.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9" t="s">
        <v>45</v>
      </c>
      <c r="Q5" s="39"/>
      <c r="R5" s="39"/>
      <c r="S5" s="39"/>
      <c r="T5" s="39"/>
      <c r="U5" s="40"/>
      <c r="V5" s="40"/>
    </row>
    <row r="6" spans="1:22" ht="12.75" customHeight="1" x14ac:dyDescent="0.2">
      <c r="A6" s="2"/>
      <c r="B6" s="41" t="s">
        <v>33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0"/>
      <c r="V6" s="40"/>
    </row>
    <row r="7" spans="1:22" ht="12.75" customHeight="1" x14ac:dyDescent="0.2">
      <c r="A7" s="2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0"/>
      <c r="V7" s="40"/>
    </row>
    <row r="8" spans="1:22" ht="12.75" customHeight="1" x14ac:dyDescent="0.2">
      <c r="A8" s="2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0"/>
      <c r="V8" s="40"/>
    </row>
    <row r="9" spans="1:22" ht="12.75" customHeight="1" thickBo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7" t="s">
        <v>32</v>
      </c>
      <c r="U9" s="38"/>
      <c r="V9" s="38"/>
    </row>
    <row r="10" spans="1:22" ht="12.75" customHeight="1" thickBot="1" x14ac:dyDescent="0.25">
      <c r="A10" s="2"/>
      <c r="B10" s="4"/>
      <c r="C10" s="43" t="s">
        <v>23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34"/>
      <c r="R10" s="35"/>
      <c r="S10" s="35"/>
      <c r="T10" s="35"/>
      <c r="U10" s="35"/>
      <c r="V10" s="36"/>
    </row>
    <row r="11" spans="1:22" ht="32.25" customHeight="1" thickBot="1" x14ac:dyDescent="0.25">
      <c r="A11" s="2"/>
      <c r="B11" s="5"/>
      <c r="C11" s="45" t="s">
        <v>29</v>
      </c>
      <c r="D11" s="46"/>
      <c r="E11" s="46"/>
      <c r="F11" s="46"/>
      <c r="G11" s="47"/>
      <c r="H11" s="48"/>
      <c r="I11" s="44" t="s">
        <v>28</v>
      </c>
      <c r="J11" s="45"/>
      <c r="K11" s="44" t="s">
        <v>27</v>
      </c>
      <c r="L11" s="45"/>
      <c r="M11" s="44" t="s">
        <v>26</v>
      </c>
      <c r="N11" s="45"/>
      <c r="O11" s="44" t="s">
        <v>25</v>
      </c>
      <c r="P11" s="45"/>
      <c r="Q11" s="28" t="s">
        <v>42</v>
      </c>
      <c r="R11" s="29"/>
      <c r="S11" s="30"/>
      <c r="T11" s="31" t="s">
        <v>43</v>
      </c>
      <c r="U11" s="32"/>
      <c r="V11" s="33"/>
    </row>
    <row r="12" spans="1:22" ht="22.5" customHeight="1" thickBot="1" x14ac:dyDescent="0.25">
      <c r="A12" s="2"/>
      <c r="B12" s="18" t="s">
        <v>24</v>
      </c>
      <c r="C12" s="14" t="s">
        <v>30</v>
      </c>
      <c r="D12" s="15" t="s">
        <v>35</v>
      </c>
      <c r="E12" s="16" t="s">
        <v>36</v>
      </c>
      <c r="F12" s="14" t="s">
        <v>31</v>
      </c>
      <c r="G12" s="15" t="s">
        <v>37</v>
      </c>
      <c r="H12" s="16" t="s">
        <v>39</v>
      </c>
      <c r="I12" s="17" t="s">
        <v>30</v>
      </c>
      <c r="J12" s="16" t="s">
        <v>31</v>
      </c>
      <c r="K12" s="14" t="s">
        <v>30</v>
      </c>
      <c r="L12" s="16" t="s">
        <v>31</v>
      </c>
      <c r="M12" s="14" t="s">
        <v>30</v>
      </c>
      <c r="N12" s="16" t="s">
        <v>31</v>
      </c>
      <c r="O12" s="14" t="s">
        <v>30</v>
      </c>
      <c r="P12" s="16" t="s">
        <v>31</v>
      </c>
      <c r="Q12" s="20" t="s">
        <v>30</v>
      </c>
      <c r="R12" s="20" t="s">
        <v>40</v>
      </c>
      <c r="S12" s="21" t="s">
        <v>36</v>
      </c>
      <c r="T12" s="22" t="s">
        <v>31</v>
      </c>
      <c r="U12" s="20" t="s">
        <v>38</v>
      </c>
      <c r="V12" s="21" t="s">
        <v>39</v>
      </c>
    </row>
    <row r="13" spans="1:22" ht="29.25" customHeight="1" x14ac:dyDescent="0.2">
      <c r="A13" s="6"/>
      <c r="B13" s="12" t="s">
        <v>22</v>
      </c>
      <c r="C13" s="13">
        <v>74.900000000000006</v>
      </c>
      <c r="D13" s="13">
        <v>0</v>
      </c>
      <c r="E13" s="13">
        <f>C13+D13</f>
        <v>74.900000000000006</v>
      </c>
      <c r="F13" s="13">
        <v>71.8</v>
      </c>
      <c r="G13" s="1">
        <v>0</v>
      </c>
      <c r="H13" s="13">
        <f>F13+G13</f>
        <v>71.8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f>C13+I13+K13+M13+O13</f>
        <v>74.900000000000006</v>
      </c>
      <c r="R13" s="19">
        <f>D13</f>
        <v>0</v>
      </c>
      <c r="S13" s="19">
        <f>Q13+R13</f>
        <v>74.900000000000006</v>
      </c>
      <c r="T13" s="19">
        <f>F13+J13+L13+N13+P13</f>
        <v>71.8</v>
      </c>
      <c r="U13" s="1">
        <f>G13</f>
        <v>0</v>
      </c>
      <c r="V13" s="1">
        <f>T13+U13</f>
        <v>71.8</v>
      </c>
    </row>
    <row r="14" spans="1:22" ht="22.5" x14ac:dyDescent="0.2">
      <c r="A14" s="6"/>
      <c r="B14" s="7" t="s">
        <v>21</v>
      </c>
      <c r="C14" s="1">
        <v>0</v>
      </c>
      <c r="D14" s="1">
        <v>0</v>
      </c>
      <c r="E14" s="13">
        <f t="shared" ref="E14:E35" si="0">C14+D14</f>
        <v>0</v>
      </c>
      <c r="F14" s="1">
        <v>0</v>
      </c>
      <c r="G14" s="1">
        <v>0</v>
      </c>
      <c r="H14" s="13">
        <f t="shared" ref="H14:H35" si="1">F14+G14</f>
        <v>0</v>
      </c>
      <c r="I14" s="1">
        <v>6476.1</v>
      </c>
      <c r="J14" s="1">
        <v>6476.1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3">
        <f t="shared" ref="Q14:Q35" si="2">C14+I14+K14+M14+O14</f>
        <v>6476.1</v>
      </c>
      <c r="R14" s="19">
        <f t="shared" ref="R14:R35" si="3">D14</f>
        <v>0</v>
      </c>
      <c r="S14" s="19">
        <f t="shared" ref="S14:S35" si="4">Q14+R14</f>
        <v>6476.1</v>
      </c>
      <c r="T14" s="19">
        <f t="shared" ref="T14:T35" si="5">F14+J14+L14+N14+P14</f>
        <v>6476.1</v>
      </c>
      <c r="U14" s="1">
        <f t="shared" ref="U14:U36" si="6">G14</f>
        <v>0</v>
      </c>
      <c r="V14" s="1">
        <f t="shared" ref="V14:V35" si="7">T14+U14</f>
        <v>6476.1</v>
      </c>
    </row>
    <row r="15" spans="1:22" ht="56.25" x14ac:dyDescent="0.2">
      <c r="A15" s="6"/>
      <c r="B15" s="7" t="s">
        <v>20</v>
      </c>
      <c r="C15" s="1">
        <v>0</v>
      </c>
      <c r="D15" s="1">
        <v>0</v>
      </c>
      <c r="E15" s="13">
        <f t="shared" si="0"/>
        <v>0</v>
      </c>
      <c r="F15" s="1">
        <v>0</v>
      </c>
      <c r="G15" s="1">
        <v>0</v>
      </c>
      <c r="H15" s="13">
        <f t="shared" si="1"/>
        <v>0</v>
      </c>
      <c r="I15" s="1">
        <v>0</v>
      </c>
      <c r="J15" s="1">
        <v>0</v>
      </c>
      <c r="K15" s="1">
        <v>7840.8</v>
      </c>
      <c r="L15" s="1">
        <v>7385.2</v>
      </c>
      <c r="M15" s="1">
        <v>0</v>
      </c>
      <c r="N15" s="1">
        <v>0</v>
      </c>
      <c r="O15" s="1">
        <v>0</v>
      </c>
      <c r="P15" s="1">
        <v>0</v>
      </c>
      <c r="Q15" s="13">
        <f t="shared" si="2"/>
        <v>7840.8</v>
      </c>
      <c r="R15" s="19">
        <f t="shared" si="3"/>
        <v>0</v>
      </c>
      <c r="S15" s="19">
        <f t="shared" si="4"/>
        <v>7840.8</v>
      </c>
      <c r="T15" s="19">
        <f t="shared" si="5"/>
        <v>7385.2</v>
      </c>
      <c r="U15" s="1">
        <f t="shared" si="6"/>
        <v>0</v>
      </c>
      <c r="V15" s="1">
        <f t="shared" si="7"/>
        <v>7385.2</v>
      </c>
    </row>
    <row r="16" spans="1:22" ht="78.75" x14ac:dyDescent="0.2">
      <c r="A16" s="6"/>
      <c r="B16" s="7" t="s">
        <v>19</v>
      </c>
      <c r="C16" s="1">
        <v>0</v>
      </c>
      <c r="D16" s="1">
        <v>0</v>
      </c>
      <c r="E16" s="13">
        <f t="shared" si="0"/>
        <v>0</v>
      </c>
      <c r="F16" s="1">
        <v>0</v>
      </c>
      <c r="G16" s="1">
        <v>0</v>
      </c>
      <c r="H16" s="13">
        <f t="shared" si="1"/>
        <v>0</v>
      </c>
      <c r="I16" s="1">
        <v>0</v>
      </c>
      <c r="J16" s="1">
        <v>0</v>
      </c>
      <c r="K16" s="1">
        <v>5131.2</v>
      </c>
      <c r="L16" s="1">
        <v>5131.2</v>
      </c>
      <c r="M16" s="1">
        <v>0</v>
      </c>
      <c r="N16" s="1">
        <v>0</v>
      </c>
      <c r="O16" s="1">
        <v>965.3</v>
      </c>
      <c r="P16" s="1">
        <v>965.3</v>
      </c>
      <c r="Q16" s="13">
        <f t="shared" si="2"/>
        <v>6096.5</v>
      </c>
      <c r="R16" s="19">
        <f t="shared" si="3"/>
        <v>0</v>
      </c>
      <c r="S16" s="19">
        <f t="shared" si="4"/>
        <v>6096.5</v>
      </c>
      <c r="T16" s="19">
        <f t="shared" si="5"/>
        <v>6096.5</v>
      </c>
      <c r="U16" s="1">
        <f t="shared" si="6"/>
        <v>0</v>
      </c>
      <c r="V16" s="1">
        <f t="shared" si="7"/>
        <v>6096.5</v>
      </c>
    </row>
    <row r="17" spans="1:22" ht="67.5" x14ac:dyDescent="0.2">
      <c r="A17" s="6"/>
      <c r="B17" s="7" t="s">
        <v>18</v>
      </c>
      <c r="C17" s="1">
        <v>0</v>
      </c>
      <c r="D17" s="1">
        <v>236800.4</v>
      </c>
      <c r="E17" s="13">
        <f t="shared" si="0"/>
        <v>236800.4</v>
      </c>
      <c r="F17" s="1">
        <v>0</v>
      </c>
      <c r="G17" s="1">
        <v>236800.3</v>
      </c>
      <c r="H17" s="13">
        <f t="shared" si="1"/>
        <v>236800.3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3">
        <f t="shared" si="2"/>
        <v>0</v>
      </c>
      <c r="R17" s="19">
        <f t="shared" si="3"/>
        <v>236800.4</v>
      </c>
      <c r="S17" s="19">
        <f t="shared" si="4"/>
        <v>236800.4</v>
      </c>
      <c r="T17" s="19">
        <f t="shared" si="5"/>
        <v>0</v>
      </c>
      <c r="U17" s="1">
        <f t="shared" si="6"/>
        <v>236800.3</v>
      </c>
      <c r="V17" s="1">
        <f t="shared" si="7"/>
        <v>236800.3</v>
      </c>
    </row>
    <row r="18" spans="1:22" ht="33.75" x14ac:dyDescent="0.2">
      <c r="A18" s="6"/>
      <c r="B18" s="7" t="s">
        <v>17</v>
      </c>
      <c r="C18" s="1">
        <v>1250</v>
      </c>
      <c r="D18" s="1">
        <v>0</v>
      </c>
      <c r="E18" s="13">
        <f t="shared" si="0"/>
        <v>1250</v>
      </c>
      <c r="F18" s="1">
        <v>1250</v>
      </c>
      <c r="G18" s="1">
        <v>0</v>
      </c>
      <c r="H18" s="13">
        <f t="shared" si="1"/>
        <v>1250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3">
        <f t="shared" si="2"/>
        <v>1250</v>
      </c>
      <c r="R18" s="19">
        <f t="shared" si="3"/>
        <v>0</v>
      </c>
      <c r="S18" s="19">
        <f t="shared" si="4"/>
        <v>1250</v>
      </c>
      <c r="T18" s="19">
        <f t="shared" si="5"/>
        <v>1250</v>
      </c>
      <c r="U18" s="1">
        <f t="shared" si="6"/>
        <v>0</v>
      </c>
      <c r="V18" s="1">
        <f t="shared" si="7"/>
        <v>1250</v>
      </c>
    </row>
    <row r="19" spans="1:22" ht="51" customHeight="1" x14ac:dyDescent="0.2">
      <c r="A19" s="11"/>
      <c r="B19" s="7" t="s">
        <v>41</v>
      </c>
      <c r="C19" s="27">
        <v>12778</v>
      </c>
      <c r="D19" s="1">
        <v>0</v>
      </c>
      <c r="E19" s="13">
        <f t="shared" si="0"/>
        <v>12778</v>
      </c>
      <c r="F19" s="1">
        <v>3914.5</v>
      </c>
      <c r="G19" s="1">
        <v>0</v>
      </c>
      <c r="H19" s="13">
        <f t="shared" si="1"/>
        <v>3914.5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3">
        <f t="shared" si="2"/>
        <v>12778</v>
      </c>
      <c r="R19" s="19">
        <f t="shared" si="3"/>
        <v>0</v>
      </c>
      <c r="S19" s="19">
        <f t="shared" si="4"/>
        <v>12778</v>
      </c>
      <c r="T19" s="19">
        <f t="shared" si="5"/>
        <v>3914.5</v>
      </c>
      <c r="U19" s="1">
        <f t="shared" si="6"/>
        <v>0</v>
      </c>
      <c r="V19" s="1">
        <f t="shared" si="7"/>
        <v>3914.5</v>
      </c>
    </row>
    <row r="20" spans="1:22" ht="45" x14ac:dyDescent="0.2">
      <c r="A20" s="6"/>
      <c r="B20" s="7" t="s">
        <v>16</v>
      </c>
      <c r="C20" s="1">
        <v>0</v>
      </c>
      <c r="D20" s="1">
        <v>0</v>
      </c>
      <c r="E20" s="13">
        <f t="shared" si="0"/>
        <v>0</v>
      </c>
      <c r="F20" s="1">
        <v>0</v>
      </c>
      <c r="G20" s="1">
        <v>0</v>
      </c>
      <c r="H20" s="13">
        <f t="shared" si="1"/>
        <v>0</v>
      </c>
      <c r="I20" s="1">
        <v>95000</v>
      </c>
      <c r="J20" s="1">
        <v>95000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3">
        <f t="shared" si="2"/>
        <v>95000</v>
      </c>
      <c r="R20" s="19">
        <f t="shared" si="3"/>
        <v>0</v>
      </c>
      <c r="S20" s="19">
        <f t="shared" si="4"/>
        <v>95000</v>
      </c>
      <c r="T20" s="19">
        <f t="shared" si="5"/>
        <v>95000</v>
      </c>
      <c r="U20" s="1">
        <f t="shared" si="6"/>
        <v>0</v>
      </c>
      <c r="V20" s="1">
        <f t="shared" si="7"/>
        <v>95000</v>
      </c>
    </row>
    <row r="21" spans="1:22" ht="90" x14ac:dyDescent="0.2">
      <c r="A21" s="6"/>
      <c r="B21" s="7" t="s">
        <v>15</v>
      </c>
      <c r="C21" s="1">
        <v>70228.2</v>
      </c>
      <c r="D21" s="1">
        <v>1421.6</v>
      </c>
      <c r="E21" s="13">
        <f t="shared" si="0"/>
        <v>71649.8</v>
      </c>
      <c r="F21" s="1">
        <v>72683.399999999994</v>
      </c>
      <c r="G21" s="1">
        <v>1832.4</v>
      </c>
      <c r="H21" s="13">
        <f t="shared" si="1"/>
        <v>74515.799999999988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3">
        <f t="shared" si="2"/>
        <v>70228.2</v>
      </c>
      <c r="R21" s="19">
        <f t="shared" si="3"/>
        <v>1421.6</v>
      </c>
      <c r="S21" s="19">
        <f t="shared" si="4"/>
        <v>71649.8</v>
      </c>
      <c r="T21" s="19">
        <f t="shared" si="5"/>
        <v>72683.399999999994</v>
      </c>
      <c r="U21" s="1">
        <f t="shared" si="6"/>
        <v>1832.4</v>
      </c>
      <c r="V21" s="1">
        <f t="shared" si="7"/>
        <v>74515.799999999988</v>
      </c>
    </row>
    <row r="22" spans="1:22" ht="22.5" x14ac:dyDescent="0.2">
      <c r="A22" s="6"/>
      <c r="B22" s="7" t="s">
        <v>14</v>
      </c>
      <c r="C22" s="1">
        <v>0</v>
      </c>
      <c r="D22" s="1">
        <v>0</v>
      </c>
      <c r="E22" s="13">
        <f t="shared" si="0"/>
        <v>0</v>
      </c>
      <c r="F22" s="1">
        <v>0</v>
      </c>
      <c r="G22" s="1">
        <v>0</v>
      </c>
      <c r="H22" s="13">
        <f t="shared" si="1"/>
        <v>0</v>
      </c>
      <c r="I22" s="1">
        <v>10528</v>
      </c>
      <c r="J22" s="1">
        <v>6714.7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3">
        <f t="shared" si="2"/>
        <v>10528</v>
      </c>
      <c r="R22" s="19">
        <f t="shared" si="3"/>
        <v>0</v>
      </c>
      <c r="S22" s="19">
        <f t="shared" si="4"/>
        <v>10528</v>
      </c>
      <c r="T22" s="19">
        <f t="shared" si="5"/>
        <v>6714.7</v>
      </c>
      <c r="U22" s="1">
        <f t="shared" si="6"/>
        <v>0</v>
      </c>
      <c r="V22" s="1">
        <f t="shared" si="7"/>
        <v>6714.7</v>
      </c>
    </row>
    <row r="23" spans="1:22" ht="22.5" x14ac:dyDescent="0.2">
      <c r="A23" s="6"/>
      <c r="B23" s="7" t="s">
        <v>13</v>
      </c>
      <c r="C23" s="1">
        <v>0</v>
      </c>
      <c r="D23" s="1">
        <v>0</v>
      </c>
      <c r="E23" s="13">
        <f t="shared" si="0"/>
        <v>0</v>
      </c>
      <c r="F23" s="1">
        <v>0</v>
      </c>
      <c r="G23" s="1">
        <v>0</v>
      </c>
      <c r="H23" s="13">
        <f t="shared" si="1"/>
        <v>0</v>
      </c>
      <c r="I23" s="1">
        <v>147.19999999999999</v>
      </c>
      <c r="J23" s="1">
        <v>150.6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3">
        <f t="shared" si="2"/>
        <v>147.19999999999999</v>
      </c>
      <c r="R23" s="19">
        <f t="shared" si="3"/>
        <v>0</v>
      </c>
      <c r="S23" s="19">
        <f t="shared" si="4"/>
        <v>147.19999999999999</v>
      </c>
      <c r="T23" s="19">
        <f t="shared" si="5"/>
        <v>150.6</v>
      </c>
      <c r="U23" s="1">
        <f t="shared" si="6"/>
        <v>0</v>
      </c>
      <c r="V23" s="1">
        <f t="shared" si="7"/>
        <v>150.6</v>
      </c>
    </row>
    <row r="24" spans="1:22" ht="33.75" x14ac:dyDescent="0.2">
      <c r="A24" s="6"/>
      <c r="B24" s="7" t="s">
        <v>12</v>
      </c>
      <c r="C24" s="1">
        <v>6494.5</v>
      </c>
      <c r="D24" s="1">
        <v>0</v>
      </c>
      <c r="E24" s="13">
        <f t="shared" si="0"/>
        <v>6494.5</v>
      </c>
      <c r="F24" s="1">
        <v>6494.5</v>
      </c>
      <c r="G24" s="1">
        <v>0</v>
      </c>
      <c r="H24" s="13">
        <f t="shared" si="1"/>
        <v>6494.5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3">
        <f t="shared" si="2"/>
        <v>6494.5</v>
      </c>
      <c r="R24" s="19">
        <f t="shared" si="3"/>
        <v>0</v>
      </c>
      <c r="S24" s="19">
        <f t="shared" si="4"/>
        <v>6494.5</v>
      </c>
      <c r="T24" s="19">
        <f t="shared" si="5"/>
        <v>6494.5</v>
      </c>
      <c r="U24" s="1">
        <f t="shared" si="6"/>
        <v>0</v>
      </c>
      <c r="V24" s="1">
        <f t="shared" si="7"/>
        <v>6494.5</v>
      </c>
    </row>
    <row r="25" spans="1:22" ht="22.5" x14ac:dyDescent="0.2">
      <c r="A25" s="6"/>
      <c r="B25" s="7" t="s">
        <v>11</v>
      </c>
      <c r="C25" s="1">
        <v>2244.3000000000002</v>
      </c>
      <c r="D25" s="1">
        <v>0</v>
      </c>
      <c r="E25" s="13">
        <f t="shared" si="0"/>
        <v>2244.3000000000002</v>
      </c>
      <c r="F25" s="1">
        <v>2244.3000000000002</v>
      </c>
      <c r="G25" s="1">
        <v>0</v>
      </c>
      <c r="H25" s="13">
        <f t="shared" si="1"/>
        <v>2244.3000000000002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3">
        <f t="shared" si="2"/>
        <v>2244.3000000000002</v>
      </c>
      <c r="R25" s="19">
        <f t="shared" si="3"/>
        <v>0</v>
      </c>
      <c r="S25" s="19">
        <f t="shared" si="4"/>
        <v>2244.3000000000002</v>
      </c>
      <c r="T25" s="19">
        <f t="shared" si="5"/>
        <v>2244.3000000000002</v>
      </c>
      <c r="U25" s="1">
        <f t="shared" si="6"/>
        <v>0</v>
      </c>
      <c r="V25" s="1">
        <f t="shared" si="7"/>
        <v>2244.3000000000002</v>
      </c>
    </row>
    <row r="26" spans="1:22" ht="118.5" customHeight="1" x14ac:dyDescent="0.2">
      <c r="A26" s="6"/>
      <c r="B26" s="7" t="s">
        <v>10</v>
      </c>
      <c r="C26" s="1">
        <v>0</v>
      </c>
      <c r="D26" s="1">
        <v>0</v>
      </c>
      <c r="E26" s="13">
        <f t="shared" si="0"/>
        <v>0</v>
      </c>
      <c r="F26" s="1">
        <v>0</v>
      </c>
      <c r="G26" s="1">
        <v>0</v>
      </c>
      <c r="H26" s="13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412.4</v>
      </c>
      <c r="P26" s="1">
        <v>412.4</v>
      </c>
      <c r="Q26" s="13">
        <f t="shared" si="2"/>
        <v>412.4</v>
      </c>
      <c r="R26" s="19">
        <f t="shared" si="3"/>
        <v>0</v>
      </c>
      <c r="S26" s="19">
        <f t="shared" si="4"/>
        <v>412.4</v>
      </c>
      <c r="T26" s="19">
        <f t="shared" si="5"/>
        <v>412.4</v>
      </c>
      <c r="U26" s="1">
        <f t="shared" si="6"/>
        <v>0</v>
      </c>
      <c r="V26" s="1">
        <f t="shared" si="7"/>
        <v>412.4</v>
      </c>
    </row>
    <row r="27" spans="1:22" ht="56.25" x14ac:dyDescent="0.2">
      <c r="A27" s="6"/>
      <c r="B27" s="7" t="s">
        <v>9</v>
      </c>
      <c r="C27" s="1">
        <v>0</v>
      </c>
      <c r="D27" s="1">
        <v>0</v>
      </c>
      <c r="E27" s="13">
        <f t="shared" si="0"/>
        <v>0</v>
      </c>
      <c r="F27" s="1">
        <v>0</v>
      </c>
      <c r="G27" s="1">
        <v>0</v>
      </c>
      <c r="H27" s="13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M27" s="1">
        <v>640.79999999999995</v>
      </c>
      <c r="N27" s="1">
        <v>640.79999999999995</v>
      </c>
      <c r="O27" s="1">
        <v>0</v>
      </c>
      <c r="P27" s="1">
        <v>0</v>
      </c>
      <c r="Q27" s="13">
        <f t="shared" si="2"/>
        <v>640.79999999999995</v>
      </c>
      <c r="R27" s="19">
        <f t="shared" si="3"/>
        <v>0</v>
      </c>
      <c r="S27" s="19">
        <f t="shared" si="4"/>
        <v>640.79999999999995</v>
      </c>
      <c r="T27" s="19">
        <f t="shared" si="5"/>
        <v>640.79999999999995</v>
      </c>
      <c r="U27" s="1">
        <f t="shared" si="6"/>
        <v>0</v>
      </c>
      <c r="V27" s="1">
        <f t="shared" si="7"/>
        <v>640.79999999999995</v>
      </c>
    </row>
    <row r="28" spans="1:22" ht="22.5" x14ac:dyDescent="0.2">
      <c r="A28" s="6"/>
      <c r="B28" s="7" t="s">
        <v>8</v>
      </c>
      <c r="C28" s="1">
        <v>0</v>
      </c>
      <c r="D28" s="1">
        <v>0</v>
      </c>
      <c r="E28" s="13">
        <f t="shared" si="0"/>
        <v>0</v>
      </c>
      <c r="F28" s="1">
        <v>0</v>
      </c>
      <c r="G28" s="1">
        <v>0</v>
      </c>
      <c r="H28" s="13">
        <f t="shared" si="1"/>
        <v>0</v>
      </c>
      <c r="I28" s="1">
        <v>10129.200000000001</v>
      </c>
      <c r="J28" s="1">
        <v>10129.200000000001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3">
        <f t="shared" si="2"/>
        <v>10129.200000000001</v>
      </c>
      <c r="R28" s="19">
        <f t="shared" si="3"/>
        <v>0</v>
      </c>
      <c r="S28" s="19">
        <f t="shared" si="4"/>
        <v>10129.200000000001</v>
      </c>
      <c r="T28" s="19">
        <f t="shared" si="5"/>
        <v>10129.200000000001</v>
      </c>
      <c r="U28" s="1">
        <f t="shared" si="6"/>
        <v>0</v>
      </c>
      <c r="V28" s="1">
        <f t="shared" si="7"/>
        <v>10129.200000000001</v>
      </c>
    </row>
    <row r="29" spans="1:22" ht="45" x14ac:dyDescent="0.2">
      <c r="A29" s="6"/>
      <c r="B29" s="7" t="s">
        <v>7</v>
      </c>
      <c r="C29" s="1">
        <v>0</v>
      </c>
      <c r="D29" s="1">
        <v>0</v>
      </c>
      <c r="E29" s="13">
        <f t="shared" si="0"/>
        <v>0</v>
      </c>
      <c r="F29" s="1">
        <v>0</v>
      </c>
      <c r="G29" s="1">
        <v>0</v>
      </c>
      <c r="H29" s="13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50</v>
      </c>
      <c r="P29" s="1">
        <v>183.2</v>
      </c>
      <c r="Q29" s="13">
        <f t="shared" si="2"/>
        <v>50</v>
      </c>
      <c r="R29" s="19">
        <f t="shared" si="3"/>
        <v>0</v>
      </c>
      <c r="S29" s="19">
        <f t="shared" si="4"/>
        <v>50</v>
      </c>
      <c r="T29" s="19">
        <f t="shared" si="5"/>
        <v>183.2</v>
      </c>
      <c r="U29" s="1">
        <f t="shared" si="6"/>
        <v>0</v>
      </c>
      <c r="V29" s="1">
        <f t="shared" si="7"/>
        <v>183.2</v>
      </c>
    </row>
    <row r="30" spans="1:22" ht="33.75" x14ac:dyDescent="0.2">
      <c r="A30" s="6"/>
      <c r="B30" s="7" t="s">
        <v>6</v>
      </c>
      <c r="C30" s="1">
        <v>0</v>
      </c>
      <c r="D30" s="1">
        <v>0</v>
      </c>
      <c r="E30" s="13">
        <f t="shared" si="0"/>
        <v>0</v>
      </c>
      <c r="F30" s="1">
        <v>0</v>
      </c>
      <c r="G30" s="1">
        <v>0</v>
      </c>
      <c r="H30" s="13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3">
        <f t="shared" si="2"/>
        <v>0</v>
      </c>
      <c r="R30" s="19">
        <f t="shared" si="3"/>
        <v>0</v>
      </c>
      <c r="S30" s="19">
        <f t="shared" si="4"/>
        <v>0</v>
      </c>
      <c r="T30" s="19">
        <f t="shared" si="5"/>
        <v>0</v>
      </c>
      <c r="U30" s="1">
        <f t="shared" si="6"/>
        <v>0</v>
      </c>
      <c r="V30" s="1">
        <f t="shared" si="7"/>
        <v>0</v>
      </c>
    </row>
    <row r="31" spans="1:22" ht="22.5" x14ac:dyDescent="0.2">
      <c r="A31" s="6"/>
      <c r="B31" s="7" t="s">
        <v>5</v>
      </c>
      <c r="C31" s="1">
        <v>365614.5</v>
      </c>
      <c r="D31" s="1">
        <v>218103.4</v>
      </c>
      <c r="E31" s="13">
        <f t="shared" si="0"/>
        <v>583717.9</v>
      </c>
      <c r="F31" s="1">
        <v>223243.2</v>
      </c>
      <c r="G31" s="1">
        <v>238103.4</v>
      </c>
      <c r="H31" s="13">
        <f t="shared" si="1"/>
        <v>461346.6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3">
        <f t="shared" si="2"/>
        <v>365614.5</v>
      </c>
      <c r="R31" s="19">
        <f t="shared" si="3"/>
        <v>218103.4</v>
      </c>
      <c r="S31" s="19">
        <f t="shared" si="4"/>
        <v>583717.9</v>
      </c>
      <c r="T31" s="19">
        <f t="shared" si="5"/>
        <v>223243.2</v>
      </c>
      <c r="U31" s="1">
        <f t="shared" si="6"/>
        <v>238103.4</v>
      </c>
      <c r="V31" s="1">
        <f t="shared" si="7"/>
        <v>461346.6</v>
      </c>
    </row>
    <row r="32" spans="1:22" ht="33.75" x14ac:dyDescent="0.2">
      <c r="A32" s="6"/>
      <c r="B32" s="7" t="s">
        <v>4</v>
      </c>
      <c r="C32" s="1">
        <v>172445.3</v>
      </c>
      <c r="D32" s="1">
        <v>0</v>
      </c>
      <c r="E32" s="13">
        <f t="shared" si="0"/>
        <v>172445.3</v>
      </c>
      <c r="F32" s="1">
        <v>224298</v>
      </c>
      <c r="G32" s="1">
        <v>0</v>
      </c>
      <c r="H32" s="13">
        <f t="shared" si="1"/>
        <v>224298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3">
        <f t="shared" si="2"/>
        <v>172445.3</v>
      </c>
      <c r="R32" s="19">
        <f t="shared" si="3"/>
        <v>0</v>
      </c>
      <c r="S32" s="19">
        <f t="shared" si="4"/>
        <v>172445.3</v>
      </c>
      <c r="T32" s="19">
        <f t="shared" si="5"/>
        <v>224298</v>
      </c>
      <c r="U32" s="1">
        <f t="shared" si="6"/>
        <v>0</v>
      </c>
      <c r="V32" s="1">
        <f t="shared" si="7"/>
        <v>224298</v>
      </c>
    </row>
    <row r="33" spans="1:22" ht="33.75" x14ac:dyDescent="0.2">
      <c r="A33" s="6"/>
      <c r="B33" s="7" t="s">
        <v>3</v>
      </c>
      <c r="C33" s="1">
        <v>484</v>
      </c>
      <c r="D33" s="1">
        <v>-32.9</v>
      </c>
      <c r="E33" s="13">
        <f t="shared" si="0"/>
        <v>451.1</v>
      </c>
      <c r="F33" s="1">
        <v>505</v>
      </c>
      <c r="G33" s="1">
        <v>-35.9</v>
      </c>
      <c r="H33" s="13">
        <f t="shared" si="1"/>
        <v>469.1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3">
        <f t="shared" si="2"/>
        <v>484</v>
      </c>
      <c r="R33" s="19">
        <f t="shared" si="3"/>
        <v>-32.9</v>
      </c>
      <c r="S33" s="19">
        <f t="shared" si="4"/>
        <v>451.1</v>
      </c>
      <c r="T33" s="19">
        <f t="shared" si="5"/>
        <v>505</v>
      </c>
      <c r="U33" s="1">
        <f t="shared" si="6"/>
        <v>-35.9</v>
      </c>
      <c r="V33" s="1">
        <f t="shared" si="7"/>
        <v>469.1</v>
      </c>
    </row>
    <row r="34" spans="1:22" ht="56.25" x14ac:dyDescent="0.2">
      <c r="A34" s="11"/>
      <c r="B34" s="25" t="s">
        <v>2</v>
      </c>
      <c r="C34" s="1">
        <v>0</v>
      </c>
      <c r="D34" s="1">
        <v>0</v>
      </c>
      <c r="E34" s="1">
        <f t="shared" si="0"/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9583.2000000000007</v>
      </c>
      <c r="L34" s="1">
        <v>9026.2999999999993</v>
      </c>
      <c r="M34" s="1">
        <v>0</v>
      </c>
      <c r="N34" s="1">
        <v>0</v>
      </c>
      <c r="O34" s="1">
        <v>0</v>
      </c>
      <c r="P34" s="1">
        <v>0</v>
      </c>
      <c r="Q34" s="1">
        <f t="shared" si="2"/>
        <v>9583.2000000000007</v>
      </c>
      <c r="R34" s="1">
        <f t="shared" si="3"/>
        <v>0</v>
      </c>
      <c r="S34" s="1">
        <f t="shared" si="4"/>
        <v>9583.2000000000007</v>
      </c>
      <c r="T34" s="1">
        <f t="shared" si="5"/>
        <v>9026.2999999999993</v>
      </c>
      <c r="U34" s="1">
        <f t="shared" si="6"/>
        <v>0</v>
      </c>
      <c r="V34" s="1">
        <f t="shared" si="7"/>
        <v>9026.2999999999993</v>
      </c>
    </row>
    <row r="35" spans="1:22" ht="33.75" x14ac:dyDescent="0.2">
      <c r="A35" s="11"/>
      <c r="B35" s="26" t="s">
        <v>6</v>
      </c>
      <c r="C35" s="13">
        <v>0</v>
      </c>
      <c r="D35" s="13">
        <v>97208.1</v>
      </c>
      <c r="E35" s="1">
        <f t="shared" si="0"/>
        <v>97208.1</v>
      </c>
      <c r="F35" s="13">
        <v>0</v>
      </c>
      <c r="G35" s="13">
        <v>97208.1</v>
      </c>
      <c r="H35" s="13">
        <f t="shared" si="1"/>
        <v>97208.1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f t="shared" si="2"/>
        <v>0</v>
      </c>
      <c r="R35" s="1">
        <f t="shared" si="3"/>
        <v>97208.1</v>
      </c>
      <c r="S35" s="1">
        <f t="shared" si="4"/>
        <v>97208.1</v>
      </c>
      <c r="T35" s="1">
        <f t="shared" si="5"/>
        <v>0</v>
      </c>
      <c r="U35" s="1">
        <f t="shared" si="6"/>
        <v>97208.1</v>
      </c>
      <c r="V35" s="1">
        <f t="shared" si="7"/>
        <v>97208.1</v>
      </c>
    </row>
    <row r="36" spans="1:22" ht="12" thickBot="1" x14ac:dyDescent="0.25">
      <c r="A36" s="8"/>
      <c r="B36" s="23" t="s">
        <v>1</v>
      </c>
      <c r="C36" s="24">
        <f>SUM(C13:C35)</f>
        <v>631613.69999999995</v>
      </c>
      <c r="D36" s="24">
        <f t="shared" ref="D36:T36" si="8">SUM(D13:D35)</f>
        <v>553500.6</v>
      </c>
      <c r="E36" s="24">
        <f t="shared" si="8"/>
        <v>1185114.3000000003</v>
      </c>
      <c r="F36" s="24">
        <f t="shared" si="8"/>
        <v>534704.69999999995</v>
      </c>
      <c r="G36" s="24">
        <f t="shared" si="8"/>
        <v>573908.29999999993</v>
      </c>
      <c r="H36" s="24">
        <f t="shared" si="8"/>
        <v>1108613</v>
      </c>
      <c r="I36" s="24">
        <f t="shared" si="8"/>
        <v>122280.5</v>
      </c>
      <c r="J36" s="24">
        <f t="shared" si="8"/>
        <v>118470.6</v>
      </c>
      <c r="K36" s="24">
        <f t="shared" si="8"/>
        <v>22555.200000000001</v>
      </c>
      <c r="L36" s="24">
        <f t="shared" si="8"/>
        <v>21542.699999999997</v>
      </c>
      <c r="M36" s="24">
        <f t="shared" si="8"/>
        <v>640.79999999999995</v>
      </c>
      <c r="N36" s="24">
        <f t="shared" si="8"/>
        <v>640.79999999999995</v>
      </c>
      <c r="O36" s="24">
        <f t="shared" si="8"/>
        <v>1427.6999999999998</v>
      </c>
      <c r="P36" s="24">
        <f t="shared" si="8"/>
        <v>1560.8999999999999</v>
      </c>
      <c r="Q36" s="24">
        <f t="shared" si="8"/>
        <v>778517.89999999991</v>
      </c>
      <c r="R36" s="24">
        <f t="shared" si="8"/>
        <v>553500.6</v>
      </c>
      <c r="S36" s="24">
        <f t="shared" si="8"/>
        <v>1332018.5000000002</v>
      </c>
      <c r="T36" s="24">
        <f t="shared" si="8"/>
        <v>676919.70000000007</v>
      </c>
      <c r="U36" s="1">
        <f t="shared" si="6"/>
        <v>573908.29999999993</v>
      </c>
      <c r="V36" s="24">
        <f>SUM(V13:V35)</f>
        <v>1250828.0000000002</v>
      </c>
    </row>
    <row r="37" spans="1:22" ht="12.75" customHeight="1" x14ac:dyDescent="0.2">
      <c r="A37" s="9"/>
      <c r="B37" s="2"/>
      <c r="C37" s="2"/>
      <c r="D37" s="2"/>
      <c r="E37" s="2"/>
      <c r="F37" s="2"/>
      <c r="G37" s="2"/>
      <c r="H37" s="2"/>
      <c r="I37" s="42"/>
      <c r="J37" s="42"/>
      <c r="K37" s="10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12.75" customHeight="1" x14ac:dyDescent="0.2">
      <c r="A39" s="2" t="s">
        <v>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</sheetData>
  <mergeCells count="15">
    <mergeCell ref="I37:J37"/>
    <mergeCell ref="C10:P10"/>
    <mergeCell ref="I11:J11"/>
    <mergeCell ref="K11:L11"/>
    <mergeCell ref="M11:N11"/>
    <mergeCell ref="O11:P11"/>
    <mergeCell ref="C11:H11"/>
    <mergeCell ref="Q11:S11"/>
    <mergeCell ref="T11:V11"/>
    <mergeCell ref="Q10:V10"/>
    <mergeCell ref="T9:V9"/>
    <mergeCell ref="P3:V3"/>
    <mergeCell ref="P4:V4"/>
    <mergeCell ref="P5:V5"/>
    <mergeCell ref="B6:V8"/>
  </mergeCells>
  <pageMargins left="0.74803149606299213" right="0.55118110236220474" top="0.78740157480314965" bottom="0.59055118110236227" header="0.51181102362204722" footer="0.51181102362204722"/>
  <pageSetup paperSize="9" scale="40" fitToHeight="0" orientation="landscape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Роспись_4</vt:lpstr>
      <vt:lpstr>Роспись_4!Область_печати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petkevich</dc:creator>
  <cp:lastModifiedBy>Lenovo</cp:lastModifiedBy>
  <cp:lastPrinted>2021-06-28T07:31:11Z</cp:lastPrinted>
  <dcterms:created xsi:type="dcterms:W3CDTF">2021-06-08T06:05:30Z</dcterms:created>
  <dcterms:modified xsi:type="dcterms:W3CDTF">2021-06-28T07:31:13Z</dcterms:modified>
</cp:coreProperties>
</file>