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_2" sheetId="1" r:id="rId1"/>
  </sheets>
  <definedNames>
    <definedName name="_xlnm.Print_Area" localSheetId="0">Роспись_2!$A$1:$V$46</definedName>
  </definedNames>
  <calcPr calcId="144525"/>
</workbook>
</file>

<file path=xl/calcChain.xml><?xml version="1.0" encoding="utf-8"?>
<calcChain xmlns="http://schemas.openxmlformats.org/spreadsheetml/2006/main">
  <c r="T15" i="1" l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14" i="1"/>
  <c r="V16" i="1"/>
  <c r="V17" i="1"/>
  <c r="V20" i="1"/>
  <c r="V21" i="1"/>
  <c r="U15" i="1"/>
  <c r="V15" i="1" s="1"/>
  <c r="U16" i="1"/>
  <c r="U17" i="1"/>
  <c r="U18" i="1"/>
  <c r="V18" i="1" s="1"/>
  <c r="U19" i="1"/>
  <c r="V19" i="1" s="1"/>
  <c r="U20" i="1"/>
  <c r="U21" i="1"/>
  <c r="U22" i="1"/>
  <c r="V22" i="1" s="1"/>
  <c r="U23" i="1"/>
  <c r="V23" i="1" s="1"/>
  <c r="U24" i="1"/>
  <c r="V24" i="1" s="1"/>
  <c r="U25" i="1"/>
  <c r="V25" i="1" s="1"/>
  <c r="U26" i="1"/>
  <c r="V26" i="1" s="1"/>
  <c r="U27" i="1"/>
  <c r="V27" i="1" s="1"/>
  <c r="U28" i="1"/>
  <c r="V28" i="1" s="1"/>
  <c r="U29" i="1"/>
  <c r="V29" i="1" s="1"/>
  <c r="U30" i="1"/>
  <c r="V30" i="1" s="1"/>
  <c r="U31" i="1"/>
  <c r="V31" i="1" s="1"/>
  <c r="U32" i="1"/>
  <c r="V32" i="1" s="1"/>
  <c r="U33" i="1"/>
  <c r="V33" i="1" s="1"/>
  <c r="U34" i="1"/>
  <c r="V34" i="1" s="1"/>
  <c r="U35" i="1"/>
  <c r="V35" i="1" s="1"/>
  <c r="U36" i="1"/>
  <c r="V36" i="1" s="1"/>
  <c r="U37" i="1"/>
  <c r="V37" i="1" s="1"/>
  <c r="U38" i="1"/>
  <c r="V38" i="1" s="1"/>
  <c r="U39" i="1"/>
  <c r="V39" i="1" s="1"/>
  <c r="U40" i="1"/>
  <c r="V40" i="1" s="1"/>
  <c r="U41" i="1"/>
  <c r="V41" i="1" s="1"/>
  <c r="U42" i="1"/>
  <c r="V42" i="1" s="1"/>
  <c r="U43" i="1"/>
  <c r="V43" i="1" s="1"/>
  <c r="U44" i="1"/>
  <c r="V44" i="1" s="1"/>
  <c r="U45" i="1"/>
  <c r="V45" i="1" s="1"/>
  <c r="U14" i="1"/>
  <c r="V14" i="1" s="1"/>
  <c r="S18" i="1"/>
  <c r="S22" i="1"/>
  <c r="S26" i="1"/>
  <c r="S30" i="1"/>
  <c r="S34" i="1"/>
  <c r="S38" i="1"/>
  <c r="S42" i="1"/>
  <c r="Q15" i="1"/>
  <c r="Q16" i="1"/>
  <c r="S16" i="1" s="1"/>
  <c r="Q17" i="1"/>
  <c r="S17" i="1" s="1"/>
  <c r="Q18" i="1"/>
  <c r="Q19" i="1"/>
  <c r="Q20" i="1"/>
  <c r="S20" i="1" s="1"/>
  <c r="Q21" i="1"/>
  <c r="S21" i="1" s="1"/>
  <c r="Q22" i="1"/>
  <c r="Q23" i="1"/>
  <c r="Q24" i="1"/>
  <c r="S24" i="1" s="1"/>
  <c r="Q25" i="1"/>
  <c r="S25" i="1" s="1"/>
  <c r="Q26" i="1"/>
  <c r="Q27" i="1"/>
  <c r="Q28" i="1"/>
  <c r="S28" i="1" s="1"/>
  <c r="Q29" i="1"/>
  <c r="S29" i="1" s="1"/>
  <c r="Q30" i="1"/>
  <c r="Q31" i="1"/>
  <c r="Q32" i="1"/>
  <c r="S32" i="1" s="1"/>
  <c r="Q33" i="1"/>
  <c r="S33" i="1" s="1"/>
  <c r="Q34" i="1"/>
  <c r="Q35" i="1"/>
  <c r="Q36" i="1"/>
  <c r="S36" i="1" s="1"/>
  <c r="Q37" i="1"/>
  <c r="S37" i="1" s="1"/>
  <c r="Q38" i="1"/>
  <c r="Q39" i="1"/>
  <c r="S39" i="1" s="1"/>
  <c r="Q40" i="1"/>
  <c r="S40" i="1" s="1"/>
  <c r="Q41" i="1"/>
  <c r="S41" i="1" s="1"/>
  <c r="Q42" i="1"/>
  <c r="Q43" i="1"/>
  <c r="S43" i="1" s="1"/>
  <c r="Q44" i="1"/>
  <c r="S44" i="1" s="1"/>
  <c r="Q45" i="1"/>
  <c r="S45" i="1" s="1"/>
  <c r="Q14" i="1"/>
  <c r="S14" i="1" s="1"/>
  <c r="R15" i="1"/>
  <c r="S15" i="1" s="1"/>
  <c r="R16" i="1"/>
  <c r="R17" i="1"/>
  <c r="R18" i="1"/>
  <c r="R19" i="1"/>
  <c r="S19" i="1" s="1"/>
  <c r="R20" i="1"/>
  <c r="R21" i="1"/>
  <c r="R22" i="1"/>
  <c r="R23" i="1"/>
  <c r="S23" i="1" s="1"/>
  <c r="R24" i="1"/>
  <c r="R25" i="1"/>
  <c r="R26" i="1"/>
  <c r="R27" i="1"/>
  <c r="S27" i="1" s="1"/>
  <c r="R28" i="1"/>
  <c r="R29" i="1"/>
  <c r="R30" i="1"/>
  <c r="R31" i="1"/>
  <c r="S31" i="1" s="1"/>
  <c r="R32" i="1"/>
  <c r="R33" i="1"/>
  <c r="R34" i="1"/>
  <c r="R35" i="1"/>
  <c r="S35" i="1" s="1"/>
  <c r="R36" i="1"/>
  <c r="R37" i="1"/>
  <c r="R38" i="1"/>
  <c r="R39" i="1"/>
  <c r="R40" i="1"/>
  <c r="R41" i="1"/>
  <c r="R42" i="1"/>
  <c r="R43" i="1"/>
  <c r="R44" i="1"/>
  <c r="R45" i="1"/>
  <c r="R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14" i="1"/>
  <c r="G46" i="1"/>
  <c r="H46" i="1" s="1"/>
  <c r="I46" i="1"/>
  <c r="Q46" i="1" s="1"/>
  <c r="J46" i="1"/>
  <c r="K46" i="1"/>
  <c r="L46" i="1"/>
  <c r="T46" i="1" s="1"/>
  <c r="M46" i="1"/>
  <c r="N46" i="1"/>
  <c r="O46" i="1"/>
  <c r="P46" i="1"/>
  <c r="F46" i="1"/>
  <c r="D46" i="1"/>
  <c r="E46" i="1" s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14" i="1"/>
  <c r="R46" i="1" l="1"/>
  <c r="S46" i="1" s="1"/>
  <c r="U46" i="1"/>
  <c r="V46" i="1" s="1"/>
</calcChain>
</file>

<file path=xl/sharedStrings.xml><?xml version="1.0" encoding="utf-8"?>
<sst xmlns="http://schemas.openxmlformats.org/spreadsheetml/2006/main" count="100" uniqueCount="54">
  <si>
    <t xml:space="preserve"> </t>
  </si>
  <si>
    <t>Всего</t>
  </si>
  <si>
    <t/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</si>
  <si>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</si>
  <si>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Осуществление первичного воинского учета на территориях, где отсутствуют военные комиссариаты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</si>
  <si>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</si>
  <si>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</si>
  <si>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</si>
  <si>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Возмещение недополученных доходов организациям, осуществляющим реализацию сжиженного газа по социально ориентированным розничным ценам (в том числе администрирование)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</si>
  <si>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(Компенсация расходов на оплату обучения правилам безопасного обращения с оружием, проезда к месту нахождения организации, имеющей право проводить подготовку лиц в целях изучения правил безопасного обращения с оружием)</t>
  </si>
  <si>
    <t>Осуществление отдельных государственных полномочий Ханты - Мансийского автономного округа - Югры в сфере обращения с твердыми коммунальными отходами</t>
  </si>
  <si>
    <t>Организация осуществления мероприятий по проведению дезинсекции и дератизации в Ханты - Мансийском автономном округе - Югре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</si>
  <si>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(Субсидирование продукции традиционной хозяйственной деятельности пушнина, мясо диких животных, боровой дичи)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</si>
  <si>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(На приобретение МТС, на приобретение северных оленей)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</si>
  <si>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</si>
  <si>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Поддержка и развитие животноводства</t>
  </si>
  <si>
    <t>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</t>
  </si>
  <si>
    <t>Организация мероприятий при осуществлении деятельности по обращению с животными без владельцев</t>
  </si>
  <si>
    <t>Реализация полномочий, указанного в пункте 2 статьи 2 Закона Ханты-Мансийского автономного округа – Югры от 31 января 2011 года № 8-оз «О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«Устойчивое развитие коренных малочисленных народов Севера» (финансовая помощь молодым специалистам из числа коренных малочисленных народов севера - на обустройство быта)</t>
  </si>
  <si>
    <t>Поддержка и развитие растениеводства</t>
  </si>
  <si>
    <t>Поддержка и развитие малых форм хозяйствования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</si>
  <si>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</si>
  <si>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</si>
  <si>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 xml:space="preserve"> 
Возмещение недополученных доходов организациям, осуществляющим реализацию населению сжиженного газа по социально ориентированным  розничным ценам</t>
  </si>
  <si>
    <t>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Ханты-Мансийского автономного округа-Югры по социально ориентированным тарифам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</si>
  <si>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</si>
  <si>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</si>
  <si>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Организация и обеспечение отдыха и оздоровления детей, в том числе в этнической среде</t>
  </si>
  <si>
    <t>Компенсация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</si>
  <si>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</si>
  <si>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Социальная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</si>
  <si>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Осуществление деятельности по опеке и попечительству</t>
  </si>
  <si>
    <t>Предоставление дополнительных мер социальной поддержки детям - 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</si>
  <si>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Код главы</t>
  </si>
  <si>
    <t>Мероприятие</t>
  </si>
  <si>
    <t>Комитет спорта и молодежной политики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</si>
  <si>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</si>
  <si>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</si>
  <si>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</si>
  <si>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2022 год</t>
  </si>
  <si>
    <t>Утвержденный план 2023 год</t>
  </si>
  <si>
    <t>тыс.руб.</t>
  </si>
  <si>
    <t>к решению Думы Березовского района</t>
  </si>
  <si>
    <t>Распределение субвенций на выполнение отдельных государственных полномочий органов государственной власти автономного округа,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 на плановый период 2022 и 2023 годов</t>
  </si>
  <si>
    <t>Уточнение 2022 год</t>
  </si>
  <si>
    <t>Уточненный план на 2022 год</t>
  </si>
  <si>
    <t>Уточнение 2023 год</t>
  </si>
  <si>
    <t>Уточненный план на 2023 год</t>
  </si>
  <si>
    <t>ИТОГО на 2023 год</t>
  </si>
  <si>
    <t>ИТОГО на 2022 год</t>
  </si>
  <si>
    <t>Расходы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округа-Югры отдельных государственных полномочий в области образования</t>
  </si>
  <si>
    <t>Приложение 12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</si>
  <si>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п.2 ст.48 закон ХМАО-Югры от 11.06.2010 №102-оз "Об административных правонарушениях"</t>
  </si>
  <si>
    <t>от  28  июня 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</si>
</sst>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7">
    <xf numFmtId="0" fontId="0" fillId="0" borderId="0" xfId="0"/>
    <xf numFmtId="165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1" fillId="0" borderId="3" xfId="0" applyNumberFormat="1" applyFont="1" applyFill="1" applyBorder="1" applyAlignment="1" applyProtection="1">
      <alignment horizontal="center" vertical="center"/>
      <protection hidden="1"/>
    </xf>
    <xf numFmtId="165" fontId="1" fillId="0" borderId="9" xfId="0" applyNumberFormat="1" applyFont="1" applyFill="1" applyBorder="1" applyAlignment="1" applyProtection="1">
      <alignment horizontal="center" vertical="center"/>
      <protection hidden="1"/>
    </xf>
    <xf numFmtId="165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6" xfId="0" applyNumberFormat="1" applyFont="1" applyFill="1" applyBorder="1" applyAlignment="1" applyProtection="1">
      <protection hidden="1"/>
    </xf>
    <xf numFmtId="0" fontId="1" fillId="0" borderId="11" xfId="0" applyFont="1" applyBorder="1" applyProtection="1"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6" xfId="0" applyNumberFormat="1" applyFont="1" applyFill="1" applyBorder="1" applyAlignment="1" applyProtection="1">
      <alignment vertical="center"/>
      <protection hidden="1"/>
    </xf>
    <xf numFmtId="0" fontId="1" fillId="0" borderId="11" xfId="0" applyFont="1" applyBorder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0" fontId="2" fillId="0" borderId="12" xfId="0" applyNumberFormat="1" applyFont="1" applyFill="1" applyBorder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2" xfId="0" applyFont="1" applyBorder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4" fontId="2" fillId="0" borderId="0" xfId="0" applyNumberFormat="1" applyFont="1" applyFill="1" applyAlignment="1" applyProtection="1">
      <protection hidden="1"/>
    </xf>
    <xf numFmtId="0" fontId="2" fillId="0" borderId="0" xfId="0" applyFont="1"/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alignment horizontal="center" wrapText="1"/>
      <protection hidden="1"/>
    </xf>
    <xf numFmtId="0" fontId="2" fillId="0" borderId="20" xfId="0" applyNumberFormat="1" applyFont="1" applyFill="1" applyBorder="1" applyAlignment="1" applyProtection="1">
      <alignment horizontal="center" wrapText="1"/>
      <protection hidden="1"/>
    </xf>
    <xf numFmtId="0" fontId="2" fillId="0" borderId="21" xfId="0" applyNumberFormat="1" applyFont="1" applyFill="1" applyBorder="1" applyAlignment="1" applyProtection="1">
      <alignment horizontal="center" wrapText="1"/>
      <protection hidden="1"/>
    </xf>
    <xf numFmtId="167" fontId="2" fillId="0" borderId="22" xfId="0" applyNumberFormat="1" applyFont="1" applyFill="1" applyBorder="1" applyAlignment="1" applyProtection="1">
      <alignment horizontal="left" vertical="top" wrapText="1"/>
      <protection hidden="1"/>
    </xf>
    <xf numFmtId="167" fontId="2" fillId="0" borderId="23" xfId="0" applyNumberFormat="1" applyFont="1" applyFill="1" applyBorder="1" applyAlignment="1" applyProtection="1">
      <alignment horizontal="left" vertical="top" wrapText="1"/>
      <protection hidden="1"/>
    </xf>
    <xf numFmtId="167" fontId="2" fillId="0" borderId="24" xfId="0" applyNumberFormat="1" applyFont="1" applyFill="1" applyBorder="1" applyAlignment="1" applyProtection="1">
      <alignment horizontal="left" vertical="top" wrapText="1"/>
      <protection hidden="1"/>
    </xf>
    <xf numFmtId="164" fontId="2" fillId="0" borderId="15" xfId="0" applyNumberFormat="1" applyFont="1" applyFill="1" applyBorder="1" applyAlignment="1" applyProtection="1">
      <alignment horizontal="left"/>
      <protection hidden="1"/>
    </xf>
    <xf numFmtId="165" fontId="1" fillId="0" borderId="25" xfId="0" applyNumberFormat="1" applyFont="1" applyFill="1" applyBorder="1" applyAlignment="1" applyProtection="1">
      <alignment horizontal="center" vertical="center"/>
      <protection hidden="1"/>
    </xf>
    <xf numFmtId="165" fontId="1" fillId="0" borderId="26" xfId="0" applyNumberFormat="1" applyFont="1" applyFill="1" applyBorder="1" applyAlignment="1" applyProtection="1">
      <alignment horizontal="center" vertical="center"/>
      <protection hidden="1"/>
    </xf>
    <xf numFmtId="165" fontId="1" fillId="0" borderId="27" xfId="0" applyNumberFormat="1" applyFont="1" applyFill="1" applyBorder="1" applyAlignment="1" applyProtection="1">
      <alignment horizontal="center" vertical="center"/>
      <protection hidden="1"/>
    </xf>
    <xf numFmtId="165" fontId="1" fillId="0" borderId="5" xfId="0" applyNumberFormat="1" applyFont="1" applyFill="1" applyBorder="1" applyAlignment="1" applyProtection="1">
      <alignment horizontal="center" vertical="center"/>
      <protection hidden="1"/>
    </xf>
    <xf numFmtId="165" fontId="1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1" fillId="0" borderId="0" xfId="3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15" xfId="0" applyFont="1" applyBorder="1" applyAlignment="1" applyProtection="1">
      <protection hidden="1"/>
    </xf>
    <xf numFmtId="0" fontId="1" fillId="0" borderId="16" xfId="0" applyFont="1" applyBorder="1" applyAlignment="1" applyProtection="1">
      <protection hidden="1"/>
    </xf>
    <xf numFmtId="0" fontId="1" fillId="0" borderId="17" xfId="0" applyFont="1" applyBorder="1" applyAlignment="1" applyProtection="1"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1" fillId="0" borderId="18" xfId="0" applyFont="1" applyBorder="1" applyAlignment="1" applyProtection="1">
      <alignment horizontal="right"/>
      <protection hidden="1"/>
    </xf>
    <xf numFmtId="0" fontId="0" fillId="0" borderId="18" xfId="0" applyBorder="1" applyAlignment="1"/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7" xfId="0" applyNumberFormat="1" applyFont="1" applyFill="1" applyBorder="1" applyAlignment="1" applyProtection="1">
      <alignment horizontal="center"/>
      <protection hidden="1"/>
    </xf>
    <xf numFmtId="166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3"/>
    <cellStyle name="Обычный 2 4" xfId="2"/>
    <cellStyle name="Обычный 2 5" xfId="4"/>
    <cellStyle name="Обычный 2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9"/>
  <sheetViews>
    <sheetView showGridLines="0" tabSelected="1" view="pageBreakPreview" topLeftCell="N1" zoomScale="80" zoomScaleNormal="100" zoomScaleSheetLayoutView="80" workbookViewId="0">
      <selection activeCell="N5" sqref="N5:V5"/>
    </sheetView>
  </sheetViews>
  <sheetFormatPr defaultRowHeight="11.25" x14ac:dyDescent="0.2"/>
  <cols>
    <col min="1" max="1" width="1.140625" style="6" customWidth="1"/>
    <col min="2" max="2" width="35.7109375" style="6" customWidth="1"/>
    <col min="3" max="3" width="14.28515625" style="6" customWidth="1"/>
    <col min="4" max="4" width="11.42578125" style="6" customWidth="1"/>
    <col min="5" max="5" width="13.28515625" style="6" customWidth="1"/>
    <col min="6" max="6" width="14" style="6" customWidth="1"/>
    <col min="7" max="7" width="12.140625" style="6" customWidth="1"/>
    <col min="8" max="8" width="15.7109375" style="6" customWidth="1"/>
    <col min="9" max="9" width="14.28515625" style="6" customWidth="1"/>
    <col min="10" max="10" width="15.7109375" style="6" customWidth="1"/>
    <col min="11" max="11" width="14.28515625" style="6" customWidth="1"/>
    <col min="12" max="12" width="15.7109375" style="6" customWidth="1"/>
    <col min="13" max="13" width="14.28515625" style="6" customWidth="1"/>
    <col min="14" max="14" width="15.7109375" style="6" customWidth="1"/>
    <col min="15" max="16" width="0" style="6" hidden="1" customWidth="1"/>
    <col min="17" max="22" width="15.7109375" style="6" customWidth="1"/>
    <col min="23" max="23" width="8.140625" style="6" customWidth="1"/>
    <col min="24" max="262" width="9.140625" style="6" customWidth="1"/>
    <col min="263" max="16384" width="9.140625" style="6"/>
  </cols>
  <sheetData>
    <row r="1" spans="1:23" ht="0.7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3" ht="16.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3" ht="16.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36" t="s">
        <v>51</v>
      </c>
      <c r="O3" s="36"/>
      <c r="P3" s="36"/>
      <c r="Q3" s="36"/>
      <c r="R3" s="36"/>
      <c r="S3" s="36"/>
      <c r="T3" s="36"/>
      <c r="U3" s="37"/>
      <c r="V3" s="37"/>
      <c r="W3" s="5"/>
    </row>
    <row r="4" spans="1:23" ht="16.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6" t="s">
        <v>42</v>
      </c>
      <c r="O4" s="36"/>
      <c r="P4" s="36"/>
      <c r="Q4" s="36"/>
      <c r="R4" s="36"/>
      <c r="S4" s="36"/>
      <c r="T4" s="36"/>
      <c r="U4" s="37"/>
      <c r="V4" s="37"/>
      <c r="W4" s="5"/>
    </row>
    <row r="5" spans="1:23" ht="16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36" t="s">
        <v>53</v>
      </c>
      <c r="O5" s="36"/>
      <c r="P5" s="36"/>
      <c r="Q5" s="36"/>
      <c r="R5" s="36"/>
      <c r="S5" s="36"/>
      <c r="T5" s="36"/>
      <c r="U5" s="37"/>
      <c r="V5" s="37"/>
      <c r="W5" s="5"/>
    </row>
    <row r="6" spans="1:23" ht="16.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2.75" customHeight="1" x14ac:dyDescent="0.2">
      <c r="A7" s="5"/>
      <c r="B7" s="45" t="s">
        <v>43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6"/>
      <c r="V7" s="46"/>
      <c r="W7" s="5"/>
    </row>
    <row r="8" spans="1:23" ht="12.75" customHeight="1" x14ac:dyDescent="0.2">
      <c r="A8" s="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46"/>
      <c r="W8" s="5"/>
    </row>
    <row r="9" spans="1:23" ht="12.75" customHeight="1" x14ac:dyDescent="0.2">
      <c r="A9" s="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6"/>
      <c r="V9" s="46"/>
      <c r="W9" s="5"/>
    </row>
    <row r="10" spans="1:23" ht="12.75" customHeight="1" thickBo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47" t="s">
        <v>41</v>
      </c>
      <c r="U10" s="48"/>
      <c r="V10" s="48"/>
      <c r="W10" s="5"/>
    </row>
    <row r="11" spans="1:23" ht="12.75" customHeight="1" thickBot="1" x14ac:dyDescent="0.25">
      <c r="A11" s="5"/>
      <c r="B11" s="7"/>
      <c r="C11" s="50" t="s">
        <v>33</v>
      </c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8"/>
      <c r="P11" s="8"/>
      <c r="Q11" s="38"/>
      <c r="R11" s="39"/>
      <c r="S11" s="39"/>
      <c r="T11" s="39"/>
      <c r="U11" s="39"/>
      <c r="V11" s="40"/>
      <c r="W11" s="5"/>
    </row>
    <row r="12" spans="1:23" s="12" customFormat="1" ht="39.75" customHeight="1" thickBot="1" x14ac:dyDescent="0.25">
      <c r="A12" s="9"/>
      <c r="B12" s="10"/>
      <c r="C12" s="53" t="s">
        <v>38</v>
      </c>
      <c r="D12" s="54"/>
      <c r="E12" s="54"/>
      <c r="F12" s="54"/>
      <c r="G12" s="55"/>
      <c r="H12" s="56"/>
      <c r="I12" s="51" t="s">
        <v>37</v>
      </c>
      <c r="J12" s="52"/>
      <c r="K12" s="51" t="s">
        <v>36</v>
      </c>
      <c r="L12" s="52"/>
      <c r="M12" s="51" t="s">
        <v>35</v>
      </c>
      <c r="N12" s="51"/>
      <c r="O12" s="11"/>
      <c r="P12" s="11"/>
      <c r="Q12" s="41" t="s">
        <v>49</v>
      </c>
      <c r="R12" s="42"/>
      <c r="S12" s="43"/>
      <c r="T12" s="44" t="s">
        <v>48</v>
      </c>
      <c r="U12" s="42"/>
      <c r="V12" s="43"/>
      <c r="W12" s="9"/>
    </row>
    <row r="13" spans="1:23" ht="33" customHeight="1" thickBot="1" x14ac:dyDescent="0.25">
      <c r="A13" s="5"/>
      <c r="B13" s="13" t="s">
        <v>34</v>
      </c>
      <c r="C13" s="23" t="s">
        <v>39</v>
      </c>
      <c r="D13" s="23" t="s">
        <v>44</v>
      </c>
      <c r="E13" s="23" t="s">
        <v>45</v>
      </c>
      <c r="F13" s="23" t="s">
        <v>40</v>
      </c>
      <c r="G13" s="23" t="s">
        <v>46</v>
      </c>
      <c r="H13" s="23" t="s">
        <v>47</v>
      </c>
      <c r="I13" s="23" t="s">
        <v>39</v>
      </c>
      <c r="J13" s="23" t="s">
        <v>40</v>
      </c>
      <c r="K13" s="23" t="s">
        <v>39</v>
      </c>
      <c r="L13" s="23" t="s">
        <v>40</v>
      </c>
      <c r="M13" s="23" t="s">
        <v>39</v>
      </c>
      <c r="N13" s="23" t="s">
        <v>40</v>
      </c>
      <c r="O13" s="23" t="s">
        <v>39</v>
      </c>
      <c r="P13" s="23" t="s">
        <v>40</v>
      </c>
      <c r="Q13" s="24" t="s">
        <v>39</v>
      </c>
      <c r="R13" s="24" t="s">
        <v>44</v>
      </c>
      <c r="S13" s="24" t="s">
        <v>45</v>
      </c>
      <c r="T13" s="25" t="s">
        <v>40</v>
      </c>
      <c r="U13" s="24" t="s">
        <v>46</v>
      </c>
      <c r="V13" s="24" t="s">
        <v>47</v>
      </c>
      <c r="W13" s="14" t="s">
        <v>2</v>
      </c>
    </row>
    <row r="14" spans="1:23" ht="101.25" x14ac:dyDescent="0.2">
      <c r="A14" s="15"/>
      <c r="B14" s="26" t="s">
        <v>50</v>
      </c>
      <c r="C14" s="30">
        <v>0</v>
      </c>
      <c r="D14" s="31">
        <v>0</v>
      </c>
      <c r="E14" s="31">
        <f>C14+D14</f>
        <v>0</v>
      </c>
      <c r="F14" s="31">
        <v>0</v>
      </c>
      <c r="G14" s="31">
        <v>0</v>
      </c>
      <c r="H14" s="31">
        <f>F14+G14</f>
        <v>0</v>
      </c>
      <c r="I14" s="31">
        <v>0</v>
      </c>
      <c r="J14" s="31">
        <v>0</v>
      </c>
      <c r="K14" s="31">
        <v>1162832.2</v>
      </c>
      <c r="L14" s="31">
        <v>1162832.2</v>
      </c>
      <c r="M14" s="31">
        <v>0</v>
      </c>
      <c r="N14" s="31">
        <v>0</v>
      </c>
      <c r="O14" s="31">
        <v>1162832.2</v>
      </c>
      <c r="P14" s="31">
        <v>1162832.2</v>
      </c>
      <c r="Q14" s="31">
        <f>C14+I14+K14+M14</f>
        <v>1162832.2</v>
      </c>
      <c r="R14" s="31">
        <f>D14</f>
        <v>0</v>
      </c>
      <c r="S14" s="31">
        <f>Q14+R14</f>
        <v>1162832.2</v>
      </c>
      <c r="T14" s="31">
        <f>F14+J14+L14+N14</f>
        <v>1162832.2</v>
      </c>
      <c r="U14" s="31">
        <f>G14</f>
        <v>0</v>
      </c>
      <c r="V14" s="32">
        <f>U14+T14</f>
        <v>1162832.2</v>
      </c>
      <c r="W14" s="22" t="s">
        <v>2</v>
      </c>
    </row>
    <row r="15" spans="1:23" ht="78.75" x14ac:dyDescent="0.2">
      <c r="A15" s="15"/>
      <c r="B15" s="27" t="s">
        <v>32</v>
      </c>
      <c r="C15" s="33">
        <v>84075.8</v>
      </c>
      <c r="D15" s="1">
        <v>0</v>
      </c>
      <c r="E15" s="1">
        <f t="shared" ref="E15:E46" si="0">C15+D15</f>
        <v>84075.8</v>
      </c>
      <c r="F15" s="1">
        <v>84075.8</v>
      </c>
      <c r="G15" s="1">
        <v>0</v>
      </c>
      <c r="H15" s="1">
        <f t="shared" ref="H15:H46" si="1">F15+G15</f>
        <v>84075.8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84075.8</v>
      </c>
      <c r="P15" s="1">
        <v>84075.8</v>
      </c>
      <c r="Q15" s="1">
        <f t="shared" ref="Q15:Q46" si="2">C15+I15+K15+M15</f>
        <v>84075.8</v>
      </c>
      <c r="R15" s="1">
        <f t="shared" ref="R15:R46" si="3">D15</f>
        <v>0</v>
      </c>
      <c r="S15" s="1">
        <f t="shared" ref="S15:S46" si="4">Q15+R15</f>
        <v>84075.8</v>
      </c>
      <c r="T15" s="1">
        <f t="shared" ref="T15:T46" si="5">F15+J15+L15+N15</f>
        <v>84075.8</v>
      </c>
      <c r="U15" s="1">
        <f t="shared" ref="U15:U46" si="6">G15</f>
        <v>0</v>
      </c>
      <c r="V15" s="2">
        <f t="shared" ref="V15:V46" si="7">U15+T15</f>
        <v>84075.8</v>
      </c>
      <c r="W15" s="22" t="s">
        <v>2</v>
      </c>
    </row>
    <row r="16" spans="1:23" ht="22.5" x14ac:dyDescent="0.2">
      <c r="A16" s="15"/>
      <c r="B16" s="27" t="s">
        <v>31</v>
      </c>
      <c r="C16" s="33">
        <v>22090.799999999999</v>
      </c>
      <c r="D16" s="1">
        <v>0</v>
      </c>
      <c r="E16" s="1">
        <f t="shared" si="0"/>
        <v>22090.799999999999</v>
      </c>
      <c r="F16" s="1">
        <v>22187.9</v>
      </c>
      <c r="G16" s="1">
        <v>0</v>
      </c>
      <c r="H16" s="1">
        <f t="shared" si="1"/>
        <v>22187.9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22090.799999999999</v>
      </c>
      <c r="P16" s="1">
        <v>22187.9</v>
      </c>
      <c r="Q16" s="1">
        <f t="shared" si="2"/>
        <v>22090.799999999999</v>
      </c>
      <c r="R16" s="1">
        <f t="shared" si="3"/>
        <v>0</v>
      </c>
      <c r="S16" s="1">
        <f t="shared" si="4"/>
        <v>22090.799999999999</v>
      </c>
      <c r="T16" s="1">
        <f t="shared" si="5"/>
        <v>22187.9</v>
      </c>
      <c r="U16" s="1">
        <f t="shared" si="6"/>
        <v>0</v>
      </c>
      <c r="V16" s="2">
        <f t="shared" si="7"/>
        <v>22187.9</v>
      </c>
      <c r="W16" s="22" t="s">
        <v>2</v>
      </c>
    </row>
    <row r="17" spans="1:23" ht="112.5" x14ac:dyDescent="0.2">
      <c r="A17" s="15"/>
      <c r="B17" s="27" t="s">
        <v>30</v>
      </c>
      <c r="C17" s="33">
        <v>0</v>
      </c>
      <c r="D17" s="1">
        <v>0</v>
      </c>
      <c r="E17" s="1">
        <f t="shared" si="0"/>
        <v>0</v>
      </c>
      <c r="F17" s="1">
        <v>0</v>
      </c>
      <c r="G17" s="1">
        <v>0</v>
      </c>
      <c r="H17" s="1">
        <f t="shared" si="1"/>
        <v>0</v>
      </c>
      <c r="I17" s="1">
        <v>0</v>
      </c>
      <c r="J17" s="1">
        <v>0</v>
      </c>
      <c r="K17" s="1">
        <v>65496</v>
      </c>
      <c r="L17" s="1">
        <v>92225.3</v>
      </c>
      <c r="M17" s="1">
        <v>0</v>
      </c>
      <c r="N17" s="1">
        <v>0</v>
      </c>
      <c r="O17" s="1">
        <v>65496</v>
      </c>
      <c r="P17" s="1">
        <v>92225.3</v>
      </c>
      <c r="Q17" s="1">
        <f t="shared" si="2"/>
        <v>65496</v>
      </c>
      <c r="R17" s="1">
        <f t="shared" si="3"/>
        <v>0</v>
      </c>
      <c r="S17" s="1">
        <f t="shared" si="4"/>
        <v>65496</v>
      </c>
      <c r="T17" s="1">
        <f t="shared" si="5"/>
        <v>92225.3</v>
      </c>
      <c r="U17" s="1">
        <f t="shared" si="6"/>
        <v>0</v>
      </c>
      <c r="V17" s="2">
        <f t="shared" si="7"/>
        <v>92225.3</v>
      </c>
      <c r="W17" s="22" t="s">
        <v>2</v>
      </c>
    </row>
    <row r="18" spans="1:23" ht="146.25" x14ac:dyDescent="0.2">
      <c r="A18" s="15"/>
      <c r="B18" s="27" t="s">
        <v>29</v>
      </c>
      <c r="C18" s="33">
        <v>44</v>
      </c>
      <c r="D18" s="1">
        <v>0</v>
      </c>
      <c r="E18" s="1">
        <f t="shared" si="0"/>
        <v>44</v>
      </c>
      <c r="F18" s="1">
        <v>44</v>
      </c>
      <c r="G18" s="1">
        <v>0</v>
      </c>
      <c r="H18" s="1">
        <f t="shared" si="1"/>
        <v>44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44</v>
      </c>
      <c r="P18" s="1">
        <v>44</v>
      </c>
      <c r="Q18" s="1">
        <f t="shared" si="2"/>
        <v>44</v>
      </c>
      <c r="R18" s="1">
        <f t="shared" si="3"/>
        <v>0</v>
      </c>
      <c r="S18" s="1">
        <f t="shared" si="4"/>
        <v>44</v>
      </c>
      <c r="T18" s="1">
        <f t="shared" si="5"/>
        <v>44</v>
      </c>
      <c r="U18" s="1">
        <f t="shared" si="6"/>
        <v>0</v>
      </c>
      <c r="V18" s="2">
        <f t="shared" si="7"/>
        <v>44</v>
      </c>
      <c r="W18" s="22" t="s">
        <v>2</v>
      </c>
    </row>
    <row r="19" spans="1:23" ht="56.25" x14ac:dyDescent="0.2">
      <c r="A19" s="15"/>
      <c r="B19" s="27" t="s">
        <v>28</v>
      </c>
      <c r="C19" s="33">
        <v>0</v>
      </c>
      <c r="D19" s="1">
        <v>0</v>
      </c>
      <c r="E19" s="1">
        <f t="shared" si="0"/>
        <v>0</v>
      </c>
      <c r="F19" s="1">
        <v>0</v>
      </c>
      <c r="G19" s="1">
        <v>0</v>
      </c>
      <c r="H19" s="1">
        <f t="shared" si="1"/>
        <v>0</v>
      </c>
      <c r="I19" s="1">
        <v>0</v>
      </c>
      <c r="J19" s="1">
        <v>0</v>
      </c>
      <c r="K19" s="1">
        <v>27026</v>
      </c>
      <c r="L19" s="1">
        <v>27026</v>
      </c>
      <c r="M19" s="1">
        <v>0</v>
      </c>
      <c r="N19" s="1">
        <v>0</v>
      </c>
      <c r="O19" s="1">
        <v>27026</v>
      </c>
      <c r="P19" s="1">
        <v>27026</v>
      </c>
      <c r="Q19" s="1">
        <f t="shared" si="2"/>
        <v>27026</v>
      </c>
      <c r="R19" s="1">
        <f t="shared" si="3"/>
        <v>0</v>
      </c>
      <c r="S19" s="1">
        <f t="shared" si="4"/>
        <v>27026</v>
      </c>
      <c r="T19" s="1">
        <f t="shared" si="5"/>
        <v>27026</v>
      </c>
      <c r="U19" s="1">
        <f t="shared" si="6"/>
        <v>0</v>
      </c>
      <c r="V19" s="2">
        <f t="shared" si="7"/>
        <v>27026</v>
      </c>
      <c r="W19" s="22" t="s">
        <v>2</v>
      </c>
    </row>
    <row r="20" spans="1:23" ht="33.75" x14ac:dyDescent="0.2">
      <c r="A20" s="15"/>
      <c r="B20" s="27" t="s">
        <v>27</v>
      </c>
      <c r="C20" s="33">
        <v>0</v>
      </c>
      <c r="D20" s="1">
        <v>0</v>
      </c>
      <c r="E20" s="1">
        <f t="shared" si="0"/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2834.8</v>
      </c>
      <c r="L20" s="1">
        <v>2834.8</v>
      </c>
      <c r="M20" s="1">
        <v>3944.6</v>
      </c>
      <c r="N20" s="1">
        <v>3944.6</v>
      </c>
      <c r="O20" s="1">
        <v>6779.4</v>
      </c>
      <c r="P20" s="1">
        <v>6779.4</v>
      </c>
      <c r="Q20" s="1">
        <f t="shared" si="2"/>
        <v>6779.4</v>
      </c>
      <c r="R20" s="1">
        <f t="shared" si="3"/>
        <v>0</v>
      </c>
      <c r="S20" s="1">
        <f t="shared" si="4"/>
        <v>6779.4</v>
      </c>
      <c r="T20" s="1">
        <f t="shared" si="5"/>
        <v>6779.4</v>
      </c>
      <c r="U20" s="1">
        <f t="shared" si="6"/>
        <v>0</v>
      </c>
      <c r="V20" s="2">
        <f t="shared" si="7"/>
        <v>6779.4</v>
      </c>
      <c r="W20" s="22" t="s">
        <v>2</v>
      </c>
    </row>
    <row r="21" spans="1:23" ht="56.25" x14ac:dyDescent="0.2">
      <c r="A21" s="15"/>
      <c r="B21" s="27" t="s">
        <v>26</v>
      </c>
      <c r="C21" s="33">
        <v>10734</v>
      </c>
      <c r="D21" s="1">
        <v>0</v>
      </c>
      <c r="E21" s="1">
        <f t="shared" si="0"/>
        <v>10734</v>
      </c>
      <c r="F21" s="1">
        <v>10734</v>
      </c>
      <c r="G21" s="1">
        <v>0</v>
      </c>
      <c r="H21" s="1">
        <f t="shared" si="1"/>
        <v>10734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10734</v>
      </c>
      <c r="P21" s="1">
        <v>10734</v>
      </c>
      <c r="Q21" s="1">
        <f t="shared" si="2"/>
        <v>10734</v>
      </c>
      <c r="R21" s="1">
        <f t="shared" si="3"/>
        <v>0</v>
      </c>
      <c r="S21" s="1">
        <f t="shared" si="4"/>
        <v>10734</v>
      </c>
      <c r="T21" s="1">
        <f t="shared" si="5"/>
        <v>10734</v>
      </c>
      <c r="U21" s="1">
        <f t="shared" si="6"/>
        <v>0</v>
      </c>
      <c r="V21" s="2">
        <f t="shared" si="7"/>
        <v>10734</v>
      </c>
      <c r="W21" s="22" t="s">
        <v>2</v>
      </c>
    </row>
    <row r="22" spans="1:23" ht="67.5" x14ac:dyDescent="0.2">
      <c r="A22" s="15"/>
      <c r="B22" s="27" t="s">
        <v>25</v>
      </c>
      <c r="C22" s="33">
        <v>567.1</v>
      </c>
      <c r="D22" s="1">
        <v>0</v>
      </c>
      <c r="E22" s="1">
        <f t="shared" si="0"/>
        <v>567.1</v>
      </c>
      <c r="F22" s="1">
        <v>592</v>
      </c>
      <c r="G22" s="1">
        <v>0</v>
      </c>
      <c r="H22" s="1">
        <f t="shared" si="1"/>
        <v>592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567.1</v>
      </c>
      <c r="P22" s="1">
        <v>592</v>
      </c>
      <c r="Q22" s="1">
        <f t="shared" si="2"/>
        <v>567.1</v>
      </c>
      <c r="R22" s="1">
        <f t="shared" si="3"/>
        <v>0</v>
      </c>
      <c r="S22" s="1">
        <f t="shared" si="4"/>
        <v>567.1</v>
      </c>
      <c r="T22" s="1">
        <f t="shared" si="5"/>
        <v>592</v>
      </c>
      <c r="U22" s="1">
        <f t="shared" si="6"/>
        <v>0</v>
      </c>
      <c r="V22" s="2">
        <f t="shared" si="7"/>
        <v>592</v>
      </c>
      <c r="W22" s="22" t="s">
        <v>2</v>
      </c>
    </row>
    <row r="23" spans="1:23" ht="101.25" x14ac:dyDescent="0.2">
      <c r="A23" s="15"/>
      <c r="B23" s="27" t="s">
        <v>24</v>
      </c>
      <c r="C23" s="33">
        <v>357982.2</v>
      </c>
      <c r="D23" s="1">
        <v>64449.3</v>
      </c>
      <c r="E23" s="1">
        <f t="shared" si="0"/>
        <v>422431.5</v>
      </c>
      <c r="F23" s="1">
        <v>370567.2</v>
      </c>
      <c r="G23" s="1">
        <v>68478</v>
      </c>
      <c r="H23" s="1">
        <f t="shared" si="1"/>
        <v>439045.2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357982.2</v>
      </c>
      <c r="P23" s="1">
        <v>370567.2</v>
      </c>
      <c r="Q23" s="1">
        <f t="shared" si="2"/>
        <v>357982.2</v>
      </c>
      <c r="R23" s="1">
        <f t="shared" si="3"/>
        <v>64449.3</v>
      </c>
      <c r="S23" s="1">
        <f t="shared" si="4"/>
        <v>422431.5</v>
      </c>
      <c r="T23" s="1">
        <f t="shared" si="5"/>
        <v>370567.2</v>
      </c>
      <c r="U23" s="1">
        <f t="shared" si="6"/>
        <v>68478</v>
      </c>
      <c r="V23" s="2">
        <f t="shared" si="7"/>
        <v>439045.2</v>
      </c>
      <c r="W23" s="22" t="s">
        <v>2</v>
      </c>
    </row>
    <row r="24" spans="1:23" ht="67.5" x14ac:dyDescent="0.2">
      <c r="A24" s="15"/>
      <c r="B24" s="27" t="s">
        <v>23</v>
      </c>
      <c r="C24" s="33">
        <v>16738</v>
      </c>
      <c r="D24" s="1">
        <v>-13.5</v>
      </c>
      <c r="E24" s="1">
        <f t="shared" si="0"/>
        <v>16724.5</v>
      </c>
      <c r="F24" s="1">
        <v>16738</v>
      </c>
      <c r="G24" s="1">
        <v>655.5</v>
      </c>
      <c r="H24" s="1">
        <f t="shared" si="1"/>
        <v>17393.5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16738</v>
      </c>
      <c r="P24" s="1">
        <v>16738</v>
      </c>
      <c r="Q24" s="1">
        <f t="shared" si="2"/>
        <v>16738</v>
      </c>
      <c r="R24" s="1">
        <f t="shared" si="3"/>
        <v>-13.5</v>
      </c>
      <c r="S24" s="1">
        <f t="shared" si="4"/>
        <v>16724.5</v>
      </c>
      <c r="T24" s="1">
        <f t="shared" si="5"/>
        <v>16738</v>
      </c>
      <c r="U24" s="1">
        <f t="shared" si="6"/>
        <v>655.5</v>
      </c>
      <c r="V24" s="2">
        <f t="shared" si="7"/>
        <v>17393.5</v>
      </c>
      <c r="W24" s="22" t="s">
        <v>2</v>
      </c>
    </row>
    <row r="25" spans="1:23" ht="67.5" x14ac:dyDescent="0.2">
      <c r="A25" s="15"/>
      <c r="B25" s="27" t="s">
        <v>22</v>
      </c>
      <c r="C25" s="33">
        <v>1177.9000000000001</v>
      </c>
      <c r="D25" s="1">
        <v>0</v>
      </c>
      <c r="E25" s="1">
        <f t="shared" si="0"/>
        <v>1177.9000000000001</v>
      </c>
      <c r="F25" s="1">
        <v>1177.9000000000001</v>
      </c>
      <c r="G25" s="1">
        <v>0</v>
      </c>
      <c r="H25" s="1">
        <f t="shared" si="1"/>
        <v>1177.9000000000001</v>
      </c>
      <c r="I25" s="1">
        <v>352</v>
      </c>
      <c r="J25" s="1">
        <v>352</v>
      </c>
      <c r="K25" s="1">
        <v>0</v>
      </c>
      <c r="L25" s="1">
        <v>0</v>
      </c>
      <c r="M25" s="1">
        <v>0</v>
      </c>
      <c r="N25" s="1">
        <v>0</v>
      </c>
      <c r="O25" s="1">
        <v>1529.9</v>
      </c>
      <c r="P25" s="1">
        <v>1529.9</v>
      </c>
      <c r="Q25" s="1">
        <f t="shared" si="2"/>
        <v>1529.9</v>
      </c>
      <c r="R25" s="1">
        <f t="shared" si="3"/>
        <v>0</v>
      </c>
      <c r="S25" s="1">
        <f t="shared" si="4"/>
        <v>1529.9</v>
      </c>
      <c r="T25" s="1">
        <f t="shared" si="5"/>
        <v>1529.9</v>
      </c>
      <c r="U25" s="1">
        <f t="shared" si="6"/>
        <v>0</v>
      </c>
      <c r="V25" s="2">
        <f t="shared" si="7"/>
        <v>1529.9</v>
      </c>
      <c r="W25" s="22" t="s">
        <v>2</v>
      </c>
    </row>
    <row r="26" spans="1:23" ht="45" x14ac:dyDescent="0.2">
      <c r="A26" s="15"/>
      <c r="B26" s="27" t="s">
        <v>21</v>
      </c>
      <c r="C26" s="33">
        <v>0</v>
      </c>
      <c r="D26" s="1">
        <v>0</v>
      </c>
      <c r="E26" s="1">
        <f t="shared" si="0"/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M26" s="1">
        <v>1695</v>
      </c>
      <c r="N26" s="1">
        <v>1695</v>
      </c>
      <c r="O26" s="1">
        <v>1695</v>
      </c>
      <c r="P26" s="1">
        <v>1695</v>
      </c>
      <c r="Q26" s="1">
        <f t="shared" si="2"/>
        <v>1695</v>
      </c>
      <c r="R26" s="1">
        <f t="shared" si="3"/>
        <v>0</v>
      </c>
      <c r="S26" s="1">
        <f t="shared" si="4"/>
        <v>1695</v>
      </c>
      <c r="T26" s="1">
        <f t="shared" si="5"/>
        <v>1695</v>
      </c>
      <c r="U26" s="1">
        <f t="shared" si="6"/>
        <v>0</v>
      </c>
      <c r="V26" s="2">
        <f t="shared" si="7"/>
        <v>1695</v>
      </c>
      <c r="W26" s="22" t="s">
        <v>2</v>
      </c>
    </row>
    <row r="27" spans="1:23" ht="112.5" x14ac:dyDescent="0.2">
      <c r="A27" s="15"/>
      <c r="B27" s="27" t="s">
        <v>52</v>
      </c>
      <c r="C27" s="33">
        <v>1484.1</v>
      </c>
      <c r="D27" s="1">
        <v>0</v>
      </c>
      <c r="E27" s="1">
        <f t="shared" si="0"/>
        <v>1484.1</v>
      </c>
      <c r="F27" s="1">
        <v>1484.1</v>
      </c>
      <c r="G27" s="1">
        <v>0</v>
      </c>
      <c r="H27" s="1">
        <f t="shared" si="1"/>
        <v>1484.1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1484.1</v>
      </c>
      <c r="P27" s="1">
        <v>1484.1</v>
      </c>
      <c r="Q27" s="1">
        <f t="shared" si="2"/>
        <v>1484.1</v>
      </c>
      <c r="R27" s="1">
        <f t="shared" si="3"/>
        <v>0</v>
      </c>
      <c r="S27" s="1">
        <f t="shared" si="4"/>
        <v>1484.1</v>
      </c>
      <c r="T27" s="1">
        <f t="shared" si="5"/>
        <v>1484.1</v>
      </c>
      <c r="U27" s="1">
        <f t="shared" si="6"/>
        <v>0</v>
      </c>
      <c r="V27" s="2">
        <f t="shared" si="7"/>
        <v>1484.1</v>
      </c>
      <c r="W27" s="22" t="s">
        <v>2</v>
      </c>
    </row>
    <row r="28" spans="1:23" ht="22.5" x14ac:dyDescent="0.2">
      <c r="A28" s="15"/>
      <c r="B28" s="27" t="s">
        <v>20</v>
      </c>
      <c r="C28" s="33">
        <v>1000</v>
      </c>
      <c r="D28" s="1">
        <v>0</v>
      </c>
      <c r="E28" s="1">
        <f t="shared" si="0"/>
        <v>1000</v>
      </c>
      <c r="F28" s="1">
        <v>1000</v>
      </c>
      <c r="G28" s="1">
        <v>0</v>
      </c>
      <c r="H28" s="1">
        <f t="shared" si="1"/>
        <v>1000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1000</v>
      </c>
      <c r="P28" s="1">
        <v>1000</v>
      </c>
      <c r="Q28" s="1">
        <f t="shared" si="2"/>
        <v>1000</v>
      </c>
      <c r="R28" s="1">
        <f t="shared" si="3"/>
        <v>0</v>
      </c>
      <c r="S28" s="1">
        <f t="shared" si="4"/>
        <v>1000</v>
      </c>
      <c r="T28" s="1">
        <f t="shared" si="5"/>
        <v>1000</v>
      </c>
      <c r="U28" s="1">
        <f t="shared" si="6"/>
        <v>0</v>
      </c>
      <c r="V28" s="2">
        <f t="shared" si="7"/>
        <v>1000</v>
      </c>
      <c r="W28" s="22" t="s">
        <v>2</v>
      </c>
    </row>
    <row r="29" spans="1:23" x14ac:dyDescent="0.2">
      <c r="A29" s="15"/>
      <c r="B29" s="27" t="s">
        <v>19</v>
      </c>
      <c r="C29" s="33">
        <v>377.5</v>
      </c>
      <c r="D29" s="1">
        <v>0</v>
      </c>
      <c r="E29" s="1">
        <f t="shared" si="0"/>
        <v>377.5</v>
      </c>
      <c r="F29" s="1">
        <v>377.5</v>
      </c>
      <c r="G29" s="1">
        <v>0</v>
      </c>
      <c r="H29" s="1">
        <f t="shared" si="1"/>
        <v>377.5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377.5</v>
      </c>
      <c r="P29" s="1">
        <v>377.5</v>
      </c>
      <c r="Q29" s="1">
        <f t="shared" si="2"/>
        <v>377.5</v>
      </c>
      <c r="R29" s="1">
        <f t="shared" si="3"/>
        <v>0</v>
      </c>
      <c r="S29" s="1">
        <f t="shared" si="4"/>
        <v>377.5</v>
      </c>
      <c r="T29" s="1">
        <f t="shared" si="5"/>
        <v>377.5</v>
      </c>
      <c r="U29" s="1">
        <f t="shared" si="6"/>
        <v>0</v>
      </c>
      <c r="V29" s="2">
        <f t="shared" si="7"/>
        <v>377.5</v>
      </c>
      <c r="W29" s="22" t="s">
        <v>2</v>
      </c>
    </row>
    <row r="30" spans="1:23" ht="191.25" x14ac:dyDescent="0.2">
      <c r="A30" s="15"/>
      <c r="B30" s="27" t="s">
        <v>18</v>
      </c>
      <c r="C30" s="33">
        <v>600</v>
      </c>
      <c r="D30" s="1">
        <v>0</v>
      </c>
      <c r="E30" s="1">
        <f t="shared" si="0"/>
        <v>600</v>
      </c>
      <c r="F30" s="1">
        <v>600</v>
      </c>
      <c r="G30" s="1">
        <v>0</v>
      </c>
      <c r="H30" s="1">
        <f t="shared" si="1"/>
        <v>600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600</v>
      </c>
      <c r="P30" s="1">
        <v>600</v>
      </c>
      <c r="Q30" s="1">
        <f t="shared" si="2"/>
        <v>600</v>
      </c>
      <c r="R30" s="1">
        <f t="shared" si="3"/>
        <v>0</v>
      </c>
      <c r="S30" s="1">
        <f t="shared" si="4"/>
        <v>600</v>
      </c>
      <c r="T30" s="1">
        <f t="shared" si="5"/>
        <v>600</v>
      </c>
      <c r="U30" s="1">
        <f t="shared" si="6"/>
        <v>0</v>
      </c>
      <c r="V30" s="2">
        <f t="shared" si="7"/>
        <v>600</v>
      </c>
      <c r="W30" s="22" t="s">
        <v>2</v>
      </c>
    </row>
    <row r="31" spans="1:23" ht="33.75" x14ac:dyDescent="0.2">
      <c r="A31" s="15"/>
      <c r="B31" s="27" t="s">
        <v>17</v>
      </c>
      <c r="C31" s="33">
        <v>881.1</v>
      </c>
      <c r="D31" s="1">
        <v>0</v>
      </c>
      <c r="E31" s="1">
        <f t="shared" si="0"/>
        <v>881.1</v>
      </c>
      <c r="F31" s="1">
        <v>895.4</v>
      </c>
      <c r="G31" s="1">
        <v>0</v>
      </c>
      <c r="H31" s="1">
        <f t="shared" si="1"/>
        <v>895.4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881.1</v>
      </c>
      <c r="P31" s="1">
        <v>895.4</v>
      </c>
      <c r="Q31" s="1">
        <f t="shared" si="2"/>
        <v>881.1</v>
      </c>
      <c r="R31" s="1">
        <f t="shared" si="3"/>
        <v>0</v>
      </c>
      <c r="S31" s="1">
        <f t="shared" si="4"/>
        <v>881.1</v>
      </c>
      <c r="T31" s="1">
        <f t="shared" si="5"/>
        <v>895.4</v>
      </c>
      <c r="U31" s="1">
        <f t="shared" si="6"/>
        <v>0</v>
      </c>
      <c r="V31" s="2">
        <f t="shared" si="7"/>
        <v>895.4</v>
      </c>
      <c r="W31" s="22" t="s">
        <v>2</v>
      </c>
    </row>
    <row r="32" spans="1:23" ht="56.25" x14ac:dyDescent="0.2">
      <c r="A32" s="15"/>
      <c r="B32" s="27" t="s">
        <v>16</v>
      </c>
      <c r="C32" s="33">
        <v>0</v>
      </c>
      <c r="D32" s="1">
        <v>0</v>
      </c>
      <c r="E32" s="1">
        <f t="shared" si="0"/>
        <v>0</v>
      </c>
      <c r="F32" s="1">
        <v>0</v>
      </c>
      <c r="G32" s="1">
        <v>0</v>
      </c>
      <c r="H32" s="1">
        <f t="shared" si="1"/>
        <v>0</v>
      </c>
      <c r="I32" s="1">
        <v>45374.400000000001</v>
      </c>
      <c r="J32" s="1">
        <v>45374.400000000001</v>
      </c>
      <c r="K32" s="1">
        <v>0</v>
      </c>
      <c r="L32" s="1">
        <v>0</v>
      </c>
      <c r="M32" s="1">
        <v>0</v>
      </c>
      <c r="N32" s="1">
        <v>0</v>
      </c>
      <c r="O32" s="1">
        <v>45374.400000000001</v>
      </c>
      <c r="P32" s="1">
        <v>45374.400000000001</v>
      </c>
      <c r="Q32" s="1">
        <f t="shared" si="2"/>
        <v>45374.400000000001</v>
      </c>
      <c r="R32" s="1">
        <f t="shared" si="3"/>
        <v>0</v>
      </c>
      <c r="S32" s="1">
        <f t="shared" si="4"/>
        <v>45374.400000000001</v>
      </c>
      <c r="T32" s="1">
        <f t="shared" si="5"/>
        <v>45374.400000000001</v>
      </c>
      <c r="U32" s="1">
        <f t="shared" si="6"/>
        <v>0</v>
      </c>
      <c r="V32" s="2">
        <f t="shared" si="7"/>
        <v>45374.400000000001</v>
      </c>
      <c r="W32" s="22" t="s">
        <v>2</v>
      </c>
    </row>
    <row r="33" spans="1:23" x14ac:dyDescent="0.2">
      <c r="A33" s="15"/>
      <c r="B33" s="27" t="s">
        <v>15</v>
      </c>
      <c r="C33" s="33">
        <v>5017.8999999999996</v>
      </c>
      <c r="D33" s="1">
        <v>0</v>
      </c>
      <c r="E33" s="1">
        <f t="shared" si="0"/>
        <v>5017.8999999999996</v>
      </c>
      <c r="F33" s="1">
        <v>5017.8999999999996</v>
      </c>
      <c r="G33" s="1">
        <v>0</v>
      </c>
      <c r="H33" s="1">
        <f t="shared" si="1"/>
        <v>5017.8999999999996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5017.8999999999996</v>
      </c>
      <c r="P33" s="1">
        <v>5017.8999999999996</v>
      </c>
      <c r="Q33" s="1">
        <f t="shared" si="2"/>
        <v>5017.8999999999996</v>
      </c>
      <c r="R33" s="1">
        <f t="shared" si="3"/>
        <v>0</v>
      </c>
      <c r="S33" s="1">
        <f t="shared" si="4"/>
        <v>5017.8999999999996</v>
      </c>
      <c r="T33" s="1">
        <f t="shared" si="5"/>
        <v>5017.8999999999996</v>
      </c>
      <c r="U33" s="1">
        <f t="shared" si="6"/>
        <v>0</v>
      </c>
      <c r="V33" s="2">
        <f t="shared" si="7"/>
        <v>5017.8999999999996</v>
      </c>
      <c r="W33" s="22" t="s">
        <v>2</v>
      </c>
    </row>
    <row r="34" spans="1:23" ht="56.25" x14ac:dyDescent="0.2">
      <c r="A34" s="15"/>
      <c r="B34" s="27" t="s">
        <v>14</v>
      </c>
      <c r="C34" s="33">
        <v>47207.199999999997</v>
      </c>
      <c r="D34" s="1">
        <v>0</v>
      </c>
      <c r="E34" s="1">
        <f t="shared" si="0"/>
        <v>47207.199999999997</v>
      </c>
      <c r="F34" s="1">
        <v>41306.300000000003</v>
      </c>
      <c r="G34" s="1">
        <v>0</v>
      </c>
      <c r="H34" s="1">
        <f t="shared" si="1"/>
        <v>41306.300000000003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47207.199999999997</v>
      </c>
      <c r="P34" s="1">
        <v>41306.300000000003</v>
      </c>
      <c r="Q34" s="1">
        <f t="shared" si="2"/>
        <v>47207.199999999997</v>
      </c>
      <c r="R34" s="1">
        <f t="shared" si="3"/>
        <v>0</v>
      </c>
      <c r="S34" s="1">
        <f t="shared" si="4"/>
        <v>47207.199999999997</v>
      </c>
      <c r="T34" s="1">
        <f t="shared" si="5"/>
        <v>41306.300000000003</v>
      </c>
      <c r="U34" s="1">
        <f t="shared" si="6"/>
        <v>0</v>
      </c>
      <c r="V34" s="2">
        <f t="shared" si="7"/>
        <v>41306.300000000003</v>
      </c>
      <c r="W34" s="22" t="s">
        <v>2</v>
      </c>
    </row>
    <row r="35" spans="1:23" ht="168.75" x14ac:dyDescent="0.2">
      <c r="A35" s="15"/>
      <c r="B35" s="27" t="s">
        <v>13</v>
      </c>
      <c r="C35" s="33">
        <v>6419.6</v>
      </c>
      <c r="D35" s="1">
        <v>0</v>
      </c>
      <c r="E35" s="1">
        <f t="shared" si="0"/>
        <v>6419.6</v>
      </c>
      <c r="F35" s="1">
        <v>6476.9</v>
      </c>
      <c r="G35" s="1">
        <v>0</v>
      </c>
      <c r="H35" s="1">
        <f t="shared" si="1"/>
        <v>6476.9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6419.6</v>
      </c>
      <c r="P35" s="1">
        <v>6476.9</v>
      </c>
      <c r="Q35" s="1">
        <f t="shared" si="2"/>
        <v>6419.6</v>
      </c>
      <c r="R35" s="1">
        <f t="shared" si="3"/>
        <v>0</v>
      </c>
      <c r="S35" s="1">
        <f t="shared" si="4"/>
        <v>6419.6</v>
      </c>
      <c r="T35" s="1">
        <f t="shared" si="5"/>
        <v>6476.9</v>
      </c>
      <c r="U35" s="1">
        <f t="shared" si="6"/>
        <v>0</v>
      </c>
      <c r="V35" s="2">
        <f t="shared" si="7"/>
        <v>6476.9</v>
      </c>
      <c r="W35" s="22" t="s">
        <v>2</v>
      </c>
    </row>
    <row r="36" spans="1:23" ht="191.25" x14ac:dyDescent="0.2">
      <c r="A36" s="15"/>
      <c r="B36" s="27" t="s">
        <v>12</v>
      </c>
      <c r="C36" s="33">
        <v>1092</v>
      </c>
      <c r="D36" s="1">
        <v>0</v>
      </c>
      <c r="E36" s="1">
        <f t="shared" si="0"/>
        <v>1092</v>
      </c>
      <c r="F36" s="1">
        <v>1092</v>
      </c>
      <c r="G36" s="1">
        <v>0</v>
      </c>
      <c r="H36" s="1">
        <f t="shared" si="1"/>
        <v>1092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1092</v>
      </c>
      <c r="P36" s="1">
        <v>1092</v>
      </c>
      <c r="Q36" s="1">
        <f t="shared" si="2"/>
        <v>1092</v>
      </c>
      <c r="R36" s="1">
        <f t="shared" si="3"/>
        <v>0</v>
      </c>
      <c r="S36" s="1">
        <f t="shared" si="4"/>
        <v>1092</v>
      </c>
      <c r="T36" s="1">
        <f t="shared" si="5"/>
        <v>1092</v>
      </c>
      <c r="U36" s="1">
        <f t="shared" si="6"/>
        <v>0</v>
      </c>
      <c r="V36" s="2">
        <f t="shared" si="7"/>
        <v>1092</v>
      </c>
      <c r="W36" s="22" t="s">
        <v>2</v>
      </c>
    </row>
    <row r="37" spans="1:23" ht="45" x14ac:dyDescent="0.2">
      <c r="A37" s="15"/>
      <c r="B37" s="27" t="s">
        <v>11</v>
      </c>
      <c r="C37" s="33">
        <v>818.9</v>
      </c>
      <c r="D37" s="1">
        <v>0</v>
      </c>
      <c r="E37" s="1">
        <f t="shared" si="0"/>
        <v>818.9</v>
      </c>
      <c r="F37" s="1">
        <v>818.9</v>
      </c>
      <c r="G37" s="1">
        <v>0</v>
      </c>
      <c r="H37" s="1">
        <f t="shared" si="1"/>
        <v>818.9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818.9</v>
      </c>
      <c r="P37" s="1">
        <v>818.9</v>
      </c>
      <c r="Q37" s="1">
        <f t="shared" si="2"/>
        <v>818.9</v>
      </c>
      <c r="R37" s="1">
        <f t="shared" si="3"/>
        <v>0</v>
      </c>
      <c r="S37" s="1">
        <f t="shared" si="4"/>
        <v>818.9</v>
      </c>
      <c r="T37" s="1">
        <f t="shared" si="5"/>
        <v>818.9</v>
      </c>
      <c r="U37" s="1">
        <f t="shared" si="6"/>
        <v>0</v>
      </c>
      <c r="V37" s="2">
        <f t="shared" si="7"/>
        <v>818.9</v>
      </c>
      <c r="W37" s="22" t="s">
        <v>2</v>
      </c>
    </row>
    <row r="38" spans="1:23" ht="56.25" x14ac:dyDescent="0.2">
      <c r="A38" s="15"/>
      <c r="B38" s="27" t="s">
        <v>10</v>
      </c>
      <c r="C38" s="33">
        <v>119</v>
      </c>
      <c r="D38" s="1">
        <v>0</v>
      </c>
      <c r="E38" s="1">
        <f t="shared" si="0"/>
        <v>119</v>
      </c>
      <c r="F38" s="1">
        <v>119</v>
      </c>
      <c r="G38" s="1">
        <v>0</v>
      </c>
      <c r="H38" s="1">
        <f t="shared" si="1"/>
        <v>119</v>
      </c>
      <c r="I38" s="1">
        <v>18.399999999999999</v>
      </c>
      <c r="J38" s="1">
        <v>18.399999999999999</v>
      </c>
      <c r="K38" s="1">
        <v>0</v>
      </c>
      <c r="L38" s="1">
        <v>0</v>
      </c>
      <c r="M38" s="1">
        <v>0</v>
      </c>
      <c r="N38" s="1">
        <v>0</v>
      </c>
      <c r="O38" s="1">
        <v>137.4</v>
      </c>
      <c r="P38" s="1">
        <v>137.4</v>
      </c>
      <c r="Q38" s="1">
        <f t="shared" si="2"/>
        <v>137.4</v>
      </c>
      <c r="R38" s="1">
        <f t="shared" si="3"/>
        <v>0</v>
      </c>
      <c r="S38" s="1">
        <f t="shared" si="4"/>
        <v>137.4</v>
      </c>
      <c r="T38" s="1">
        <f t="shared" si="5"/>
        <v>137.4</v>
      </c>
      <c r="U38" s="1">
        <f t="shared" si="6"/>
        <v>0</v>
      </c>
      <c r="V38" s="2">
        <f t="shared" si="7"/>
        <v>137.4</v>
      </c>
      <c r="W38" s="22" t="s">
        <v>2</v>
      </c>
    </row>
    <row r="39" spans="1:23" ht="225" x14ac:dyDescent="0.2">
      <c r="A39" s="15"/>
      <c r="B39" s="27" t="s">
        <v>9</v>
      </c>
      <c r="C39" s="33">
        <v>130.19999999999999</v>
      </c>
      <c r="D39" s="1">
        <v>0</v>
      </c>
      <c r="E39" s="1">
        <f t="shared" si="0"/>
        <v>130.19999999999999</v>
      </c>
      <c r="F39" s="1">
        <v>130.19999999999999</v>
      </c>
      <c r="G39" s="1">
        <v>0</v>
      </c>
      <c r="H39" s="1">
        <f t="shared" si="1"/>
        <v>130.19999999999999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130.19999999999999</v>
      </c>
      <c r="P39" s="1">
        <v>130.19999999999999</v>
      </c>
      <c r="Q39" s="1">
        <f t="shared" si="2"/>
        <v>130.19999999999999</v>
      </c>
      <c r="R39" s="1">
        <f t="shared" si="3"/>
        <v>0</v>
      </c>
      <c r="S39" s="1">
        <f t="shared" si="4"/>
        <v>130.19999999999999</v>
      </c>
      <c r="T39" s="1">
        <f t="shared" si="5"/>
        <v>130.19999999999999</v>
      </c>
      <c r="U39" s="1">
        <f t="shared" si="6"/>
        <v>0</v>
      </c>
      <c r="V39" s="2">
        <f t="shared" si="7"/>
        <v>130.19999999999999</v>
      </c>
      <c r="W39" s="22" t="s">
        <v>2</v>
      </c>
    </row>
    <row r="40" spans="1:23" ht="56.25" x14ac:dyDescent="0.2">
      <c r="A40" s="15"/>
      <c r="B40" s="27" t="s">
        <v>8</v>
      </c>
      <c r="C40" s="33">
        <v>2.6</v>
      </c>
      <c r="D40" s="1">
        <v>0</v>
      </c>
      <c r="E40" s="1">
        <f t="shared" si="0"/>
        <v>2.6</v>
      </c>
      <c r="F40" s="1">
        <v>2.6</v>
      </c>
      <c r="G40" s="1">
        <v>0</v>
      </c>
      <c r="H40" s="1">
        <f t="shared" si="1"/>
        <v>2.6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2.6</v>
      </c>
      <c r="P40" s="1">
        <v>2.6</v>
      </c>
      <c r="Q40" s="1">
        <f t="shared" si="2"/>
        <v>2.6</v>
      </c>
      <c r="R40" s="1">
        <f t="shared" si="3"/>
        <v>0</v>
      </c>
      <c r="S40" s="1">
        <f t="shared" si="4"/>
        <v>2.6</v>
      </c>
      <c r="T40" s="1">
        <f t="shared" si="5"/>
        <v>2.6</v>
      </c>
      <c r="U40" s="1">
        <f t="shared" si="6"/>
        <v>0</v>
      </c>
      <c r="V40" s="2">
        <f t="shared" si="7"/>
        <v>2.6</v>
      </c>
      <c r="W40" s="22" t="s">
        <v>2</v>
      </c>
    </row>
    <row r="41" spans="1:23" ht="56.25" x14ac:dyDescent="0.2">
      <c r="A41" s="15"/>
      <c r="B41" s="27" t="s">
        <v>7</v>
      </c>
      <c r="C41" s="33">
        <v>9450.5</v>
      </c>
      <c r="D41" s="1">
        <v>0</v>
      </c>
      <c r="E41" s="1">
        <f t="shared" si="0"/>
        <v>9450.5</v>
      </c>
      <c r="F41" s="1">
        <v>5670.1</v>
      </c>
      <c r="G41" s="1">
        <v>0</v>
      </c>
      <c r="H41" s="1">
        <f t="shared" si="1"/>
        <v>5670.1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9450.5</v>
      </c>
      <c r="P41" s="1">
        <v>5670.1</v>
      </c>
      <c r="Q41" s="1">
        <f t="shared" si="2"/>
        <v>9450.5</v>
      </c>
      <c r="R41" s="1">
        <f t="shared" si="3"/>
        <v>0</v>
      </c>
      <c r="S41" s="1">
        <f t="shared" si="4"/>
        <v>9450.5</v>
      </c>
      <c r="T41" s="1">
        <f t="shared" si="5"/>
        <v>5670.1</v>
      </c>
      <c r="U41" s="1">
        <f t="shared" si="6"/>
        <v>0</v>
      </c>
      <c r="V41" s="2">
        <f t="shared" si="7"/>
        <v>5670.1</v>
      </c>
      <c r="W41" s="22" t="s">
        <v>2</v>
      </c>
    </row>
    <row r="42" spans="1:23" ht="45" x14ac:dyDescent="0.2">
      <c r="A42" s="15"/>
      <c r="B42" s="27" t="s">
        <v>6</v>
      </c>
      <c r="C42" s="33">
        <v>5162.2</v>
      </c>
      <c r="D42" s="1">
        <v>0</v>
      </c>
      <c r="E42" s="1">
        <f t="shared" si="0"/>
        <v>5162.2</v>
      </c>
      <c r="F42" s="1">
        <v>5133</v>
      </c>
      <c r="G42" s="1">
        <v>0</v>
      </c>
      <c r="H42" s="1">
        <f t="shared" si="1"/>
        <v>5133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5162.2</v>
      </c>
      <c r="P42" s="1">
        <v>5133</v>
      </c>
      <c r="Q42" s="1">
        <f t="shared" si="2"/>
        <v>5162.2</v>
      </c>
      <c r="R42" s="1">
        <f t="shared" si="3"/>
        <v>0</v>
      </c>
      <c r="S42" s="1">
        <f t="shared" si="4"/>
        <v>5162.2</v>
      </c>
      <c r="T42" s="1">
        <f t="shared" si="5"/>
        <v>5133</v>
      </c>
      <c r="U42" s="1">
        <f t="shared" si="6"/>
        <v>0</v>
      </c>
      <c r="V42" s="2">
        <f t="shared" si="7"/>
        <v>5133</v>
      </c>
      <c r="W42" s="22" t="s">
        <v>2</v>
      </c>
    </row>
    <row r="43" spans="1:23" ht="56.25" x14ac:dyDescent="0.2">
      <c r="A43" s="15"/>
      <c r="B43" s="27" t="s">
        <v>5</v>
      </c>
      <c r="C43" s="33">
        <v>4.4000000000000004</v>
      </c>
      <c r="D43" s="1">
        <v>0</v>
      </c>
      <c r="E43" s="1">
        <f t="shared" si="0"/>
        <v>4.4000000000000004</v>
      </c>
      <c r="F43" s="1">
        <v>7</v>
      </c>
      <c r="G43" s="1">
        <v>0</v>
      </c>
      <c r="H43" s="1">
        <f t="shared" si="1"/>
        <v>7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4.4000000000000004</v>
      </c>
      <c r="P43" s="1">
        <v>7</v>
      </c>
      <c r="Q43" s="1">
        <f t="shared" si="2"/>
        <v>4.4000000000000004</v>
      </c>
      <c r="R43" s="1">
        <f t="shared" si="3"/>
        <v>0</v>
      </c>
      <c r="S43" s="1">
        <f t="shared" si="4"/>
        <v>4.4000000000000004</v>
      </c>
      <c r="T43" s="1">
        <f t="shared" si="5"/>
        <v>7</v>
      </c>
      <c r="U43" s="1">
        <f t="shared" si="6"/>
        <v>0</v>
      </c>
      <c r="V43" s="2">
        <f t="shared" si="7"/>
        <v>7</v>
      </c>
      <c r="W43" s="22" t="s">
        <v>2</v>
      </c>
    </row>
    <row r="44" spans="1:23" ht="33.75" x14ac:dyDescent="0.2">
      <c r="A44" s="15"/>
      <c r="B44" s="27" t="s">
        <v>4</v>
      </c>
      <c r="C44" s="33">
        <v>0</v>
      </c>
      <c r="D44" s="1">
        <v>0</v>
      </c>
      <c r="E44" s="1">
        <f t="shared" si="0"/>
        <v>0</v>
      </c>
      <c r="F44" s="1">
        <v>0</v>
      </c>
      <c r="G44" s="1">
        <v>0</v>
      </c>
      <c r="H44" s="1">
        <f t="shared" si="1"/>
        <v>0</v>
      </c>
      <c r="I44" s="1">
        <v>2577.5</v>
      </c>
      <c r="J44" s="1">
        <v>2651.4</v>
      </c>
      <c r="K44" s="1">
        <v>0</v>
      </c>
      <c r="L44" s="1">
        <v>0</v>
      </c>
      <c r="M44" s="1">
        <v>0</v>
      </c>
      <c r="N44" s="1">
        <v>0</v>
      </c>
      <c r="O44" s="1">
        <v>2577.5</v>
      </c>
      <c r="P44" s="1">
        <v>2651.4</v>
      </c>
      <c r="Q44" s="1">
        <f t="shared" si="2"/>
        <v>2577.5</v>
      </c>
      <c r="R44" s="1">
        <f t="shared" si="3"/>
        <v>0</v>
      </c>
      <c r="S44" s="1">
        <f t="shared" si="4"/>
        <v>2577.5</v>
      </c>
      <c r="T44" s="1">
        <f t="shared" si="5"/>
        <v>2651.4</v>
      </c>
      <c r="U44" s="1">
        <f t="shared" si="6"/>
        <v>0</v>
      </c>
      <c r="V44" s="2">
        <f t="shared" si="7"/>
        <v>2651.4</v>
      </c>
      <c r="W44" s="22" t="s">
        <v>2</v>
      </c>
    </row>
    <row r="45" spans="1:23" ht="68.25" thickBot="1" x14ac:dyDescent="0.25">
      <c r="A45" s="15"/>
      <c r="B45" s="28" t="s">
        <v>3</v>
      </c>
      <c r="C45" s="34">
        <v>945</v>
      </c>
      <c r="D45" s="3">
        <v>0</v>
      </c>
      <c r="E45" s="3">
        <f t="shared" si="0"/>
        <v>945</v>
      </c>
      <c r="F45" s="3">
        <v>945</v>
      </c>
      <c r="G45" s="3">
        <v>0</v>
      </c>
      <c r="H45" s="3">
        <f t="shared" si="1"/>
        <v>945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945</v>
      </c>
      <c r="P45" s="3">
        <v>945</v>
      </c>
      <c r="Q45" s="3">
        <f t="shared" si="2"/>
        <v>945</v>
      </c>
      <c r="R45" s="3">
        <f t="shared" si="3"/>
        <v>0</v>
      </c>
      <c r="S45" s="3">
        <f t="shared" si="4"/>
        <v>945</v>
      </c>
      <c r="T45" s="3">
        <f t="shared" si="5"/>
        <v>945</v>
      </c>
      <c r="U45" s="3">
        <f t="shared" si="6"/>
        <v>0</v>
      </c>
      <c r="V45" s="4">
        <f t="shared" si="7"/>
        <v>945</v>
      </c>
      <c r="W45" s="22" t="s">
        <v>2</v>
      </c>
    </row>
    <row r="46" spans="1:23" s="19" customFormat="1" ht="12" thickBot="1" x14ac:dyDescent="0.25">
      <c r="A46" s="18"/>
      <c r="B46" s="29" t="s">
        <v>1</v>
      </c>
      <c r="C46" s="35">
        <v>574122</v>
      </c>
      <c r="D46" s="20">
        <f>SUM(D14:D45)</f>
        <v>64435.8</v>
      </c>
      <c r="E46" s="20">
        <f t="shared" si="0"/>
        <v>638557.80000000005</v>
      </c>
      <c r="F46" s="20">
        <f>SUM(F14:F45)</f>
        <v>577192.70000000007</v>
      </c>
      <c r="G46" s="20">
        <f t="shared" ref="G46:P46" si="8">SUM(G14:G45)</f>
        <v>69133.5</v>
      </c>
      <c r="H46" s="20">
        <f t="shared" si="1"/>
        <v>646326.20000000007</v>
      </c>
      <c r="I46" s="20">
        <f t="shared" si="8"/>
        <v>48322.3</v>
      </c>
      <c r="J46" s="20">
        <f t="shared" si="8"/>
        <v>48396.200000000004</v>
      </c>
      <c r="K46" s="20">
        <f t="shared" si="8"/>
        <v>1258189</v>
      </c>
      <c r="L46" s="20">
        <f t="shared" si="8"/>
        <v>1284918.3</v>
      </c>
      <c r="M46" s="20">
        <f t="shared" si="8"/>
        <v>5639.6</v>
      </c>
      <c r="N46" s="20">
        <f t="shared" si="8"/>
        <v>5639.6</v>
      </c>
      <c r="O46" s="20">
        <f t="shared" si="8"/>
        <v>1886272.8999999997</v>
      </c>
      <c r="P46" s="20">
        <f t="shared" si="8"/>
        <v>1916146.7999999993</v>
      </c>
      <c r="Q46" s="20">
        <f t="shared" si="2"/>
        <v>1886272.9000000001</v>
      </c>
      <c r="R46" s="20">
        <f t="shared" si="3"/>
        <v>64435.8</v>
      </c>
      <c r="S46" s="20">
        <f t="shared" si="4"/>
        <v>1950708.7000000002</v>
      </c>
      <c r="T46" s="20">
        <f t="shared" si="5"/>
        <v>1916146.8000000003</v>
      </c>
      <c r="U46" s="20">
        <f t="shared" si="6"/>
        <v>69133.5</v>
      </c>
      <c r="V46" s="21">
        <f t="shared" si="7"/>
        <v>1985280.3000000003</v>
      </c>
      <c r="W46" s="18"/>
    </row>
    <row r="47" spans="1:23" ht="12.75" customHeight="1" x14ac:dyDescent="0.2">
      <c r="A47" s="16"/>
      <c r="B47" s="5"/>
      <c r="C47" s="5"/>
      <c r="D47" s="5"/>
      <c r="E47" s="5"/>
      <c r="F47" s="5"/>
      <c r="G47" s="5"/>
      <c r="H47" s="5"/>
      <c r="I47" s="49"/>
      <c r="J47" s="49"/>
      <c r="K47" s="17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ht="12.75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 ht="12.75" customHeight="1" x14ac:dyDescent="0.2">
      <c r="A49" s="5" t="s">
        <v>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</sheetData>
  <mergeCells count="14">
    <mergeCell ref="I47:J47"/>
    <mergeCell ref="C11:N11"/>
    <mergeCell ref="I12:J12"/>
    <mergeCell ref="K12:L12"/>
    <mergeCell ref="M12:N12"/>
    <mergeCell ref="C12:H12"/>
    <mergeCell ref="N3:V3"/>
    <mergeCell ref="N4:V4"/>
    <mergeCell ref="N5:V5"/>
    <mergeCell ref="Q11:V11"/>
    <mergeCell ref="Q12:S12"/>
    <mergeCell ref="T12:V12"/>
    <mergeCell ref="B7:V9"/>
    <mergeCell ref="T10:V10"/>
  </mergeCells>
  <pageMargins left="0.74803149606299213" right="0.35433070866141736" top="0.98425196850393704" bottom="0.59055118110236227" header="0.51181102362204722" footer="0.51181102362204722"/>
  <pageSetup paperSize="9" scale="45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Роспись_2</vt:lpstr>
      <vt:lpstr>Роспись_2!Область_печати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2021-06-28T07:28:52Z</cp:lastPrinted>
  <dcterms:created xsi:type="dcterms:W3CDTF">2021-06-08T05:41:51Z</dcterms:created>
  <dcterms:modified xsi:type="dcterms:W3CDTF">2021-06-28T07:28:55Z</dcterms:modified>
</cp:coreProperties>
</file>