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35" yWindow="75" windowWidth="25290" windowHeight="13680"/>
  </bookViews>
  <sheets>
    <sheet name="Роспись_4" sheetId="1" r:id="rId1"/>
  </sheets>
  <definedNames>
    <definedName name="_xlnm.Print_Area" localSheetId="0">Роспись_4!$A$1:$T$38</definedName>
  </definedNames>
  <calcPr calcId="144525" iterate="1"/>
</workbook>
</file>

<file path=xl/calcChain.xml><?xml version="1.0" encoding="utf-8"?>
<calcChain xmlns="http://schemas.openxmlformats.org/spreadsheetml/2006/main">
  <c r="T18" i="1" l="1"/>
  <c r="T22" i="1"/>
  <c r="T26" i="1"/>
  <c r="T31" i="1"/>
  <c r="T34" i="1"/>
  <c r="T35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14" i="1"/>
  <c r="Q13" i="1"/>
  <c r="Q38" i="1" s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8" i="1" s="1"/>
  <c r="N31" i="1"/>
  <c r="N32" i="1"/>
  <c r="N33" i="1"/>
  <c r="N34" i="1"/>
  <c r="N35" i="1"/>
  <c r="N36" i="1"/>
  <c r="N37" i="1"/>
  <c r="N14" i="1"/>
  <c r="N13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14" i="1"/>
  <c r="K13" i="1"/>
  <c r="K38" i="1" s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14" i="1"/>
  <c r="H38" i="1" s="1"/>
  <c r="H13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14" i="1"/>
  <c r="E13" i="1"/>
  <c r="E38" i="1" s="1"/>
  <c r="T14" i="1"/>
  <c r="S15" i="1"/>
  <c r="T15" i="1" s="1"/>
  <c r="S16" i="1"/>
  <c r="T16" i="1" s="1"/>
  <c r="S17" i="1"/>
  <c r="T17" i="1" s="1"/>
  <c r="S18" i="1"/>
  <c r="S19" i="1"/>
  <c r="T19" i="1" s="1"/>
  <c r="S20" i="1"/>
  <c r="T20" i="1" s="1"/>
  <c r="S21" i="1"/>
  <c r="T21" i="1" s="1"/>
  <c r="S22" i="1"/>
  <c r="S23" i="1"/>
  <c r="T23" i="1" s="1"/>
  <c r="S24" i="1"/>
  <c r="T24" i="1" s="1"/>
  <c r="S25" i="1"/>
  <c r="T25" i="1" s="1"/>
  <c r="S26" i="1"/>
  <c r="S27" i="1"/>
  <c r="T27" i="1" s="1"/>
  <c r="S28" i="1"/>
  <c r="T28" i="1" s="1"/>
  <c r="S29" i="1"/>
  <c r="T29" i="1" s="1"/>
  <c r="S30" i="1"/>
  <c r="T30" i="1" s="1"/>
  <c r="S31" i="1"/>
  <c r="S32" i="1"/>
  <c r="T32" i="1" s="1"/>
  <c r="S33" i="1"/>
  <c r="T33" i="1" s="1"/>
  <c r="S34" i="1"/>
  <c r="S35" i="1"/>
  <c r="S36" i="1"/>
  <c r="T36" i="1" s="1"/>
  <c r="S37" i="1"/>
  <c r="T37" i="1" s="1"/>
  <c r="S14" i="1"/>
  <c r="S13" i="1"/>
  <c r="T13" i="1" s="1"/>
  <c r="P38" i="1"/>
  <c r="M38" i="1"/>
  <c r="J38" i="1"/>
  <c r="G38" i="1"/>
  <c r="D38" i="1"/>
  <c r="S38" i="1" l="1"/>
  <c r="T38" i="1"/>
</calcChain>
</file>

<file path=xl/sharedStrings.xml><?xml version="1.0" encoding="utf-8"?>
<sst xmlns="http://schemas.openxmlformats.org/spreadsheetml/2006/main" count="58" uniqueCount="43">
  <si>
    <t xml:space="preserve"> </t>
  </si>
  <si>
    <t>Всего</t>
  </si>
  <si>
    <t>Субсидия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(ОБ)</t>
  </si>
  <si>
    <t>Субсидия на создание новых мест в образовательных организациях различных типов для реализации дополнительных общеразвивающих программ всех направленностей (ОБ)</t>
  </si>
  <si>
    <t>Субсидии на возмещение расходов организации за доставку населению сжиженного газа для бытовых нужд и на возмещение недополученных доходов организациям, осуществляющим реализацию электрической энергии предприятиям жилищно-коммунального и агропромышленного комплексов</t>
  </si>
  <si>
    <t>Субсидии на реконструкцию, расширение, модернизацию, строительство коммунальных объектов</t>
  </si>
  <si>
    <t>Субсидии на строительство и реконструкцию общеобразовательных организаций</t>
  </si>
  <si>
    <t>Субсидии на софинансирование расходов муниципальных образований по развитию сети спортивных объектов шаговой доступности</t>
  </si>
  <si>
    <t>Субсидии  окружного бюджета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</si>
  <si>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на поддержку отрасли культура ОБ</t>
  </si>
  <si>
    <t>Субсидии на развитие сферы культуры в муниципальных образованиях Ханты-Мансийского автономного округа-Югры  (Основное мероприятие "Библиотечное дело")</t>
  </si>
  <si>
    <t>Субсидии на софинансирование расходов муниципальных образований по обеспечению физкультурно-спортивных организаций, осуществляющих подготовку спортивного резерва, спортивным оборудованием, экипировкой и инвентарем, проведения тренировочных сборов и участия в соревнованиях</t>
  </si>
  <si>
    <t>Субсидии на поддержку малого и среднего предпринимательства</t>
  </si>
  <si>
    <t>Субсидии для реализации полномочий в области жилищного строительства</t>
  </si>
  <si>
    <t xml:space="preserve">Субсидии на создание условий для деятельности народных дружин </t>
  </si>
  <si>
    <t>Субсидии на реализацию полномочий в сфере жилищно-коммунального комплекса</t>
  </si>
  <si>
    <t>Субсидии на возмещение недополученных доходов организациям, осуществляющим реализацию электрической энергии предприятиям ЖК и АП комплексов, субъектам малого и среднего предпринимательства, организациям бюджетной сферы в зоне децентрализованного электроснабжения Ханты-Мансийского автономного округа-Югры по цене электрической энергии зоны централизованного электроснабжения</t>
  </si>
  <si>
    <t>Субсидии муниципальным районам на формирование районных фондов финансовой поддержки поселений</t>
  </si>
  <si>
    <t>Обеспечение устойчивого сокращения непригодного для проживания жилищного фонда за счет средств, поступивших от Фонда содействия реформированию жилищно-коммунального хозяйства</t>
  </si>
  <si>
    <t>Субсидии на мероприятия подпрограммы «Обеспечение жильем молодых семей» (ОБ)</t>
  </si>
  <si>
    <t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 - в лагерях труда и отдыха с дневным пребыванием детей</t>
  </si>
  <si>
    <t>Субсидия на обеспечение устойчивого сокращения непригодного для проживания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</si>
  <si>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Субсидия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(ФБ)</t>
  </si>
  <si>
    <t>Субсидия на создание новых мест в образовательных организациях различных типов для реализации дополнительных общеразвивающих программ всех направленностей (ФБ)</t>
  </si>
  <si>
    <t>Субсидии ФБ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</si>
  <si>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на поддержку отрасли культуры ФБ</t>
  </si>
  <si>
    <t>Субсидии на мероприятия подпрограммы «Обеспечение жильем молодых семей» (ФБ)</t>
  </si>
  <si>
    <t>Утвержденный план</t>
  </si>
  <si>
    <t>Код главы</t>
  </si>
  <si>
    <t>Мероприятие</t>
  </si>
  <si>
    <t>Комитет спорта и молодежной политики</t>
  </si>
  <si>
    <t>Комитет культуры администрации Березовского района</t>
  </si>
  <si>
    <t>Комитет образования администрации Березовского района</t>
  </si>
  <si>
    <t>Комитет по финансам администрации Березовского района</t>
  </si>
  <si>
    <t>Администрация Березовского района</t>
  </si>
  <si>
    <t>ИТОГО</t>
  </si>
  <si>
    <t>тыс. руб.</t>
  </si>
  <si>
    <t>Распределение субсидий между главными распорядителями бюджетных средств на 2021 год</t>
  </si>
  <si>
    <t xml:space="preserve">к решению Думы Березовского района </t>
  </si>
  <si>
    <t>Уточнение</t>
  </si>
  <si>
    <t>Уточненный план</t>
  </si>
  <si>
    <t>Приложение 10</t>
  </si>
  <si>
    <t>от 15 февраля 2021 года № 667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</si>
</sst>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#,##0.0;[Red]\-#,##0.0;0.0"/>
    <numFmt numFmtId="166" formatCode="000"/>
    <numFmt numFmtId="167" formatCode="00\.00\.00"/>
  </numFmts>
  <fonts count="6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0" fontId="1" fillId="0" borderId="0"/>
    <xf numFmtId="0" fontId="2" fillId="0" borderId="0"/>
  </cellStyleXfs>
  <cellXfs count="52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3" fillId="0" borderId="5" xfId="0" applyNumberFormat="1" applyFont="1" applyFill="1" applyBorder="1" applyAlignment="1" applyProtection="1">
      <protection hidden="1"/>
    </xf>
    <xf numFmtId="0" fontId="3" fillId="0" borderId="0" xfId="0" applyFont="1" applyAlignment="1" applyProtection="1">
      <alignment wrapText="1"/>
      <protection hidden="1"/>
    </xf>
    <xf numFmtId="0" fontId="3" fillId="0" borderId="9" xfId="0" applyNumberFormat="1" applyFont="1" applyFill="1" applyBorder="1" applyAlignment="1" applyProtection="1">
      <alignment wrapText="1"/>
      <protection hidden="1"/>
    </xf>
    <xf numFmtId="0" fontId="3" fillId="0" borderId="0" xfId="0" applyFont="1" applyAlignment="1">
      <alignment wrapText="1"/>
    </xf>
    <xf numFmtId="0" fontId="3" fillId="0" borderId="1" xfId="0" applyFont="1" applyBorder="1" applyProtection="1">
      <protection hidden="1"/>
    </xf>
    <xf numFmtId="164" fontId="3" fillId="0" borderId="0" xfId="0" applyNumberFormat="1" applyFont="1" applyFill="1" applyAlignment="1" applyProtection="1">
      <protection hidden="1"/>
    </xf>
    <xf numFmtId="0" fontId="3" fillId="0" borderId="0" xfId="0" applyNumberFormat="1" applyFont="1" applyFill="1" applyAlignment="1" applyProtection="1">
      <alignment horizontal="left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0" fontId="3" fillId="0" borderId="6" xfId="0" applyNumberFormat="1" applyFont="1" applyFill="1" applyBorder="1" applyAlignment="1" applyProtection="1">
      <alignment horizontal="center" wrapText="1"/>
      <protection hidden="1"/>
    </xf>
    <xf numFmtId="0" fontId="3" fillId="0" borderId="7" xfId="0" applyNumberFormat="1" applyFont="1" applyFill="1" applyBorder="1" applyAlignment="1" applyProtection="1">
      <alignment horizontal="center" wrapText="1"/>
      <protection hidden="1"/>
    </xf>
    <xf numFmtId="164" fontId="4" fillId="0" borderId="12" xfId="0" applyNumberFormat="1" applyFont="1" applyFill="1" applyBorder="1" applyAlignment="1" applyProtection="1">
      <alignment horizontal="left"/>
      <protection hidden="1"/>
    </xf>
    <xf numFmtId="165" fontId="3" fillId="0" borderId="4" xfId="0" applyNumberFormat="1" applyFont="1" applyFill="1" applyBorder="1" applyAlignment="1" applyProtection="1">
      <alignment horizontal="center" vertical="center"/>
      <protection hidden="1"/>
    </xf>
    <xf numFmtId="165" fontId="3" fillId="0" borderId="2" xfId="0" applyNumberFormat="1" applyFont="1" applyFill="1" applyBorder="1" applyAlignment="1" applyProtection="1">
      <alignment horizontal="center" vertical="center"/>
      <protection hidden="1"/>
    </xf>
    <xf numFmtId="165" fontId="3" fillId="0" borderId="11" xfId="0" applyNumberFormat="1" applyFont="1" applyFill="1" applyBorder="1" applyAlignment="1" applyProtection="1">
      <alignment horizontal="center" vertical="center"/>
      <protection hidden="1"/>
    </xf>
    <xf numFmtId="165" fontId="4" fillId="0" borderId="13" xfId="0" applyNumberFormat="1" applyFont="1" applyFill="1" applyBorder="1" applyAlignment="1" applyProtection="1">
      <alignment horizontal="center" vertical="center"/>
      <protection hidden="1"/>
    </xf>
    <xf numFmtId="165" fontId="4" fillId="0" borderId="14" xfId="0" applyNumberFormat="1" applyFont="1" applyFill="1" applyBorder="1" applyAlignment="1" applyProtection="1">
      <alignment horizontal="center" vertical="center"/>
      <protection hidden="1"/>
    </xf>
    <xf numFmtId="0" fontId="5" fillId="0" borderId="0" xfId="0" applyFont="1" applyAlignment="1">
      <alignment wrapText="1"/>
    </xf>
    <xf numFmtId="165" fontId="4" fillId="0" borderId="18" xfId="0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Alignment="1" applyProtection="1">
      <protection hidden="1"/>
    </xf>
    <xf numFmtId="165" fontId="3" fillId="0" borderId="21" xfId="0" applyNumberFormat="1" applyFont="1" applyFill="1" applyBorder="1" applyAlignment="1" applyProtection="1">
      <alignment horizontal="center" vertical="center"/>
      <protection hidden="1"/>
    </xf>
    <xf numFmtId="165" fontId="4" fillId="0" borderId="22" xfId="0" applyNumberFormat="1" applyFont="1" applyFill="1" applyBorder="1" applyAlignment="1" applyProtection="1">
      <alignment horizontal="center" vertical="center"/>
      <protection hidden="1"/>
    </xf>
    <xf numFmtId="165" fontId="3" fillId="0" borderId="23" xfId="0" applyNumberFormat="1" applyFont="1" applyFill="1" applyBorder="1" applyAlignment="1" applyProtection="1">
      <alignment horizontal="center" vertical="center"/>
      <protection hidden="1"/>
    </xf>
    <xf numFmtId="167" fontId="3" fillId="0" borderId="24" xfId="0" applyNumberFormat="1" applyFont="1" applyFill="1" applyBorder="1" applyAlignment="1" applyProtection="1">
      <alignment horizontal="left" vertical="top" wrapText="1"/>
      <protection hidden="1"/>
    </xf>
    <xf numFmtId="167" fontId="3" fillId="0" borderId="25" xfId="0" applyNumberFormat="1" applyFont="1" applyFill="1" applyBorder="1" applyAlignment="1" applyProtection="1">
      <alignment horizontal="left" vertical="top" wrapText="1"/>
      <protection hidden="1"/>
    </xf>
    <xf numFmtId="167" fontId="3" fillId="0" borderId="26" xfId="0" applyNumberFormat="1" applyFont="1" applyFill="1" applyBorder="1" applyAlignment="1" applyProtection="1">
      <alignment horizontal="left" vertical="top" wrapText="1"/>
      <protection hidden="1"/>
    </xf>
    <xf numFmtId="165" fontId="3" fillId="0" borderId="27" xfId="0" applyNumberFormat="1" applyFont="1" applyFill="1" applyBorder="1" applyAlignment="1" applyProtection="1">
      <alignment horizontal="center" vertical="center"/>
      <protection hidden="1"/>
    </xf>
    <xf numFmtId="165" fontId="3" fillId="0" borderId="28" xfId="0" applyNumberFormat="1" applyFont="1" applyFill="1" applyBorder="1" applyAlignment="1" applyProtection="1">
      <alignment horizontal="center" vertical="center"/>
      <protection hidden="1"/>
    </xf>
    <xf numFmtId="165" fontId="3" fillId="0" borderId="29" xfId="0" applyNumberFormat="1" applyFont="1" applyFill="1" applyBorder="1" applyAlignment="1" applyProtection="1">
      <alignment horizontal="center" vertical="center"/>
      <protection hidden="1"/>
    </xf>
    <xf numFmtId="165" fontId="3" fillId="0" borderId="30" xfId="0" applyNumberFormat="1" applyFont="1" applyFill="1" applyBorder="1" applyAlignment="1" applyProtection="1">
      <alignment horizontal="center" vertical="center"/>
      <protection hidden="1"/>
    </xf>
    <xf numFmtId="165" fontId="3" fillId="0" borderId="31" xfId="0" applyNumberFormat="1" applyFont="1" applyFill="1" applyBorder="1" applyAlignment="1" applyProtection="1">
      <alignment horizontal="center" vertical="center"/>
      <protection hidden="1"/>
    </xf>
    <xf numFmtId="165" fontId="3" fillId="0" borderId="3" xfId="0" applyNumberFormat="1" applyFont="1" applyFill="1" applyBorder="1" applyAlignment="1" applyProtection="1">
      <alignment horizontal="center" vertical="center"/>
      <protection hidden="1"/>
    </xf>
    <xf numFmtId="165" fontId="3" fillId="0" borderId="32" xfId="0" applyNumberFormat="1" applyFont="1" applyFill="1" applyBorder="1" applyAlignment="1" applyProtection="1">
      <alignment horizontal="center" vertical="center"/>
      <protection hidden="1"/>
    </xf>
    <xf numFmtId="165" fontId="3" fillId="0" borderId="33" xfId="0" applyNumberFormat="1" applyFont="1" applyFill="1" applyBorder="1" applyAlignment="1" applyProtection="1">
      <alignment horizontal="center" vertical="center"/>
      <protection hidden="1"/>
    </xf>
    <xf numFmtId="165" fontId="3" fillId="0" borderId="34" xfId="0" applyNumberFormat="1" applyFont="1" applyFill="1" applyBorder="1" applyAlignment="1" applyProtection="1">
      <alignment horizontal="center" vertical="center"/>
      <protection hidden="1"/>
    </xf>
    <xf numFmtId="0" fontId="3" fillId="0" borderId="5" xfId="0" applyFont="1" applyBorder="1" applyAlignment="1" applyProtection="1">
      <alignment horizontal="center" vertical="center" wrapText="1"/>
      <protection hidden="1"/>
    </xf>
    <xf numFmtId="0" fontId="3" fillId="0" borderId="20" xfId="0" applyFont="1" applyBorder="1" applyAlignment="1" applyProtection="1">
      <alignment horizontal="center" vertical="center" wrapText="1"/>
      <protection hidden="1"/>
    </xf>
    <xf numFmtId="0" fontId="3" fillId="0" borderId="8" xfId="0" applyFont="1" applyBorder="1" applyAlignment="1" applyProtection="1">
      <alignment horizontal="center" vertical="center" wrapText="1"/>
      <protection hidden="1"/>
    </xf>
    <xf numFmtId="0" fontId="3" fillId="0" borderId="9" xfId="0" applyFont="1" applyBorder="1" applyAlignment="1" applyProtection="1">
      <alignment horizontal="center" vertical="center" wrapText="1"/>
      <protection hidden="1"/>
    </xf>
    <xf numFmtId="0" fontId="3" fillId="0" borderId="19" xfId="0" applyFont="1" applyBorder="1" applyAlignment="1" applyProtection="1">
      <alignment horizontal="center" vertical="center" wrapText="1"/>
      <protection hidden="1"/>
    </xf>
    <xf numFmtId="0" fontId="3" fillId="0" borderId="10" xfId="0" applyFont="1" applyBorder="1" applyAlignment="1" applyProtection="1">
      <alignment horizontal="center" vertical="center" wrapText="1"/>
      <protection hidden="1"/>
    </xf>
    <xf numFmtId="0" fontId="3" fillId="0" borderId="15" xfId="0" applyNumberFormat="1" applyFont="1" applyFill="1" applyBorder="1" applyAlignment="1" applyProtection="1">
      <alignment horizontal="center"/>
      <protection hidden="1"/>
    </xf>
    <xf numFmtId="0" fontId="3" fillId="0" borderId="16" xfId="0" applyNumberFormat="1" applyFont="1" applyFill="1" applyBorder="1" applyAlignment="1" applyProtection="1">
      <alignment horizontal="center"/>
      <protection hidden="1"/>
    </xf>
    <xf numFmtId="0" fontId="3" fillId="0" borderId="17" xfId="0" applyNumberFormat="1" applyFont="1" applyFill="1" applyBorder="1" applyAlignment="1" applyProtection="1">
      <alignment horizontal="center"/>
      <protection hidden="1"/>
    </xf>
    <xf numFmtId="0" fontId="3" fillId="0" borderId="0" xfId="1" applyFont="1" applyAlignment="1" applyProtection="1">
      <alignment horizontal="right"/>
      <protection hidden="1"/>
    </xf>
    <xf numFmtId="166" fontId="3" fillId="0" borderId="15" xfId="0" applyNumberFormat="1" applyFont="1" applyFill="1" applyBorder="1" applyAlignment="1" applyProtection="1">
      <alignment horizontal="center" vertical="center" wrapText="1"/>
      <protection hidden="1"/>
    </xf>
    <xf numFmtId="166" fontId="3" fillId="0" borderId="16" xfId="0" applyNumberFormat="1" applyFont="1" applyFill="1" applyBorder="1" applyAlignment="1" applyProtection="1">
      <alignment horizontal="center" vertical="center" wrapText="1"/>
      <protection hidden="1"/>
    </xf>
    <xf numFmtId="166" fontId="3" fillId="0" borderId="17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center" vertical="center" wrapText="1"/>
      <protection hidden="1"/>
    </xf>
    <xf numFmtId="0" fontId="5" fillId="0" borderId="0" xfId="0" applyFont="1" applyAlignment="1">
      <alignment wrapText="1"/>
    </xf>
  </cellXfs>
  <cellStyles count="5">
    <cellStyle name="Обычный" xfId="0" builtinId="0"/>
    <cellStyle name="Обычный 2 2" xfId="1"/>
    <cellStyle name="Обычный 2 3" xfId="4"/>
    <cellStyle name="Обычный 3" xfId="2"/>
    <cellStyle name="Обычный 5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1"/>
  <sheetViews>
    <sheetView showGridLines="0" tabSelected="1" view="pageBreakPreview" zoomScale="80" zoomScaleNormal="100" zoomScaleSheetLayoutView="80" workbookViewId="0">
      <selection activeCell="Q6" sqref="Q6"/>
    </sheetView>
  </sheetViews>
  <sheetFormatPr defaultColWidth="9" defaultRowHeight="11.25" x14ac:dyDescent="0.2"/>
  <cols>
    <col min="1" max="1" width="1.140625" style="2" customWidth="1"/>
    <col min="2" max="2" width="34.42578125" style="2" customWidth="1"/>
    <col min="3" max="3" width="12.5703125" style="2" customWidth="1"/>
    <col min="4" max="4" width="9.28515625" style="2" customWidth="1"/>
    <col min="5" max="5" width="10.7109375" style="2" customWidth="1"/>
    <col min="6" max="6" width="12.42578125" style="2" customWidth="1"/>
    <col min="7" max="7" width="10.28515625" style="2" customWidth="1"/>
    <col min="8" max="8" width="11.85546875" style="2" customWidth="1"/>
    <col min="9" max="9" width="12.5703125" style="2" customWidth="1"/>
    <col min="10" max="10" width="11.42578125" style="2" customWidth="1"/>
    <col min="11" max="11" width="10.5703125" style="2" customWidth="1"/>
    <col min="12" max="12" width="13" style="2" customWidth="1"/>
    <col min="13" max="13" width="11" style="2" customWidth="1"/>
    <col min="14" max="14" width="11.42578125" style="2" customWidth="1"/>
    <col min="15" max="15" width="12.140625" style="2" customWidth="1"/>
    <col min="16" max="16" width="10.140625" style="2" customWidth="1"/>
    <col min="17" max="17" width="12.42578125" style="2" customWidth="1"/>
    <col min="18" max="18" width="13.140625" style="2" customWidth="1"/>
    <col min="19" max="19" width="12.140625" style="2" customWidth="1"/>
    <col min="20" max="20" width="11.42578125" style="2" customWidth="1"/>
    <col min="21" max="266" width="9.140625" style="2" customWidth="1"/>
    <col min="267" max="16384" width="9" style="2"/>
  </cols>
  <sheetData>
    <row r="1" spans="1:26" ht="0.7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26" ht="16.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</row>
    <row r="3" spans="1:26" ht="13.7" customHeight="1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21"/>
      <c r="M3" s="21"/>
      <c r="N3" s="21"/>
      <c r="O3" s="21"/>
      <c r="P3" s="21"/>
      <c r="Q3" s="21"/>
      <c r="R3" s="46" t="s">
        <v>41</v>
      </c>
      <c r="S3" s="46"/>
      <c r="T3" s="46"/>
      <c r="U3" s="21"/>
      <c r="V3" s="21"/>
      <c r="W3" s="21"/>
      <c r="X3" s="21"/>
      <c r="Y3" s="21"/>
      <c r="Z3" s="21"/>
    </row>
    <row r="4" spans="1:26" ht="10.9" customHeight="1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21"/>
      <c r="M4" s="21"/>
      <c r="N4" s="21"/>
      <c r="O4" s="21"/>
      <c r="P4" s="21"/>
      <c r="Q4" s="46" t="s">
        <v>38</v>
      </c>
      <c r="R4" s="46"/>
      <c r="S4" s="46"/>
      <c r="T4" s="46"/>
      <c r="U4" s="21"/>
      <c r="V4" s="21"/>
      <c r="W4" s="21"/>
      <c r="X4" s="21"/>
      <c r="Y4" s="21"/>
      <c r="Z4" s="21"/>
    </row>
    <row r="5" spans="1:26" ht="13.5" customHeight="1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21"/>
      <c r="M5" s="21"/>
      <c r="N5" s="21"/>
      <c r="O5" s="21"/>
      <c r="P5" s="21"/>
      <c r="Q5" s="46" t="s">
        <v>42</v>
      </c>
      <c r="R5" s="46"/>
      <c r="S5" s="46"/>
      <c r="T5" s="46"/>
      <c r="U5" s="21"/>
      <c r="V5" s="21"/>
      <c r="W5" s="21"/>
      <c r="X5" s="21"/>
      <c r="Y5" s="21"/>
      <c r="Z5" s="21"/>
    </row>
    <row r="6" spans="1:26" ht="8.8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</row>
    <row r="7" spans="1:26" ht="15" customHeight="1" x14ac:dyDescent="0.2">
      <c r="A7" s="1"/>
      <c r="B7" s="50" t="s">
        <v>37</v>
      </c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19"/>
    </row>
    <row r="8" spans="1:26" ht="12.75" customHeight="1" x14ac:dyDescent="0.2">
      <c r="A8" s="1"/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19"/>
    </row>
    <row r="9" spans="1:26" ht="12.75" customHeight="1" thickBo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 t="s">
        <v>36</v>
      </c>
    </row>
    <row r="10" spans="1:26" ht="12.75" customHeight="1" thickBot="1" x14ac:dyDescent="0.25">
      <c r="A10" s="1"/>
      <c r="B10" s="3"/>
      <c r="C10" s="43" t="s">
        <v>28</v>
      </c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5"/>
      <c r="R10" s="37" t="s">
        <v>35</v>
      </c>
      <c r="S10" s="38"/>
      <c r="T10" s="39"/>
    </row>
    <row r="11" spans="1:26" s="6" customFormat="1" ht="55.7" customHeight="1" thickBot="1" x14ac:dyDescent="0.25">
      <c r="A11" s="4"/>
      <c r="B11" s="5"/>
      <c r="C11" s="47" t="s">
        <v>34</v>
      </c>
      <c r="D11" s="48"/>
      <c r="E11" s="49"/>
      <c r="F11" s="47" t="s">
        <v>33</v>
      </c>
      <c r="G11" s="48"/>
      <c r="H11" s="49"/>
      <c r="I11" s="47" t="s">
        <v>32</v>
      </c>
      <c r="J11" s="48"/>
      <c r="K11" s="49"/>
      <c r="L11" s="47" t="s">
        <v>31</v>
      </c>
      <c r="M11" s="48"/>
      <c r="N11" s="49"/>
      <c r="O11" s="47" t="s">
        <v>30</v>
      </c>
      <c r="P11" s="48"/>
      <c r="Q11" s="49"/>
      <c r="R11" s="40"/>
      <c r="S11" s="41"/>
      <c r="T11" s="42"/>
    </row>
    <row r="12" spans="1:26" ht="22.7" customHeight="1" thickBot="1" x14ac:dyDescent="0.25">
      <c r="A12" s="1"/>
      <c r="B12" s="11" t="s">
        <v>29</v>
      </c>
      <c r="C12" s="12" t="s">
        <v>27</v>
      </c>
      <c r="D12" s="12" t="s">
        <v>39</v>
      </c>
      <c r="E12" s="12" t="s">
        <v>40</v>
      </c>
      <c r="F12" s="12" t="s">
        <v>27</v>
      </c>
      <c r="G12" s="12" t="s">
        <v>39</v>
      </c>
      <c r="H12" s="12" t="s">
        <v>40</v>
      </c>
      <c r="I12" s="12" t="s">
        <v>27</v>
      </c>
      <c r="J12" s="12" t="s">
        <v>39</v>
      </c>
      <c r="K12" s="12" t="s">
        <v>40</v>
      </c>
      <c r="L12" s="12" t="s">
        <v>27</v>
      </c>
      <c r="M12" s="12" t="s">
        <v>39</v>
      </c>
      <c r="N12" s="12" t="s">
        <v>40</v>
      </c>
      <c r="O12" s="12" t="s">
        <v>27</v>
      </c>
      <c r="P12" s="12" t="s">
        <v>39</v>
      </c>
      <c r="Q12" s="12" t="s">
        <v>40</v>
      </c>
      <c r="R12" s="12" t="s">
        <v>27</v>
      </c>
      <c r="S12" s="12" t="s">
        <v>39</v>
      </c>
      <c r="T12" s="12" t="s">
        <v>40</v>
      </c>
    </row>
    <row r="13" spans="1:26" ht="33" customHeight="1" thickBot="1" x14ac:dyDescent="0.25">
      <c r="A13" s="7"/>
      <c r="B13" s="25" t="s">
        <v>26</v>
      </c>
      <c r="C13" s="31">
        <v>50.6</v>
      </c>
      <c r="D13" s="22">
        <v>0</v>
      </c>
      <c r="E13" s="32">
        <f>C13+D13</f>
        <v>50.6</v>
      </c>
      <c r="F13" s="28">
        <v>0</v>
      </c>
      <c r="G13" s="14">
        <v>0</v>
      </c>
      <c r="H13" s="14">
        <f>F13+G13</f>
        <v>0</v>
      </c>
      <c r="I13" s="14">
        <v>0</v>
      </c>
      <c r="J13" s="14">
        <v>0</v>
      </c>
      <c r="K13" s="14">
        <f>I13+J13</f>
        <v>0</v>
      </c>
      <c r="L13" s="14">
        <v>0</v>
      </c>
      <c r="M13" s="14">
        <v>0</v>
      </c>
      <c r="N13" s="14">
        <f>L13+M13</f>
        <v>0</v>
      </c>
      <c r="O13" s="14">
        <v>0</v>
      </c>
      <c r="P13" s="14">
        <v>0</v>
      </c>
      <c r="Q13" s="14">
        <f>O13+P13</f>
        <v>0</v>
      </c>
      <c r="R13" s="14">
        <v>50.6</v>
      </c>
      <c r="S13" s="14">
        <f>D13+G13+J13+M13+P13</f>
        <v>0</v>
      </c>
      <c r="T13" s="14">
        <f>R13+S13</f>
        <v>50.6</v>
      </c>
    </row>
    <row r="14" spans="1:26" ht="26.25" customHeight="1" thickBot="1" x14ac:dyDescent="0.25">
      <c r="A14" s="7"/>
      <c r="B14" s="26" t="s">
        <v>25</v>
      </c>
      <c r="C14" s="33">
        <v>0</v>
      </c>
      <c r="D14" s="15">
        <v>0</v>
      </c>
      <c r="E14" s="34">
        <f>C14+D14</f>
        <v>0</v>
      </c>
      <c r="F14" s="29">
        <v>0</v>
      </c>
      <c r="G14" s="14">
        <v>0</v>
      </c>
      <c r="H14" s="15">
        <f>F14+G14</f>
        <v>0</v>
      </c>
      <c r="I14" s="15">
        <v>0</v>
      </c>
      <c r="J14" s="15">
        <v>0</v>
      </c>
      <c r="K14" s="15">
        <f>I14+J14</f>
        <v>0</v>
      </c>
      <c r="L14" s="15">
        <v>3587.7</v>
      </c>
      <c r="M14" s="15">
        <v>-1360</v>
      </c>
      <c r="N14" s="15">
        <f>L14+M14</f>
        <v>2227.6999999999998</v>
      </c>
      <c r="O14" s="15">
        <v>0</v>
      </c>
      <c r="P14" s="15">
        <v>0</v>
      </c>
      <c r="Q14" s="15">
        <f>O14+P14</f>
        <v>0</v>
      </c>
      <c r="R14" s="15">
        <v>3587.7</v>
      </c>
      <c r="S14" s="15">
        <f>D14+G14+M14+P14</f>
        <v>-1360</v>
      </c>
      <c r="T14" s="15">
        <f>R14+S14</f>
        <v>2227.6999999999998</v>
      </c>
    </row>
    <row r="15" spans="1:26" ht="45.6" customHeight="1" thickBot="1" x14ac:dyDescent="0.25">
      <c r="A15" s="7"/>
      <c r="B15" s="26" t="s">
        <v>24</v>
      </c>
      <c r="C15" s="33">
        <v>358.7</v>
      </c>
      <c r="D15" s="15">
        <v>0</v>
      </c>
      <c r="E15" s="34">
        <f t="shared" ref="E15:E37" si="0">C15+D15</f>
        <v>358.7</v>
      </c>
      <c r="F15" s="29">
        <v>6213.9</v>
      </c>
      <c r="G15" s="14">
        <v>0</v>
      </c>
      <c r="H15" s="15">
        <f t="shared" ref="H15:H37" si="1">F15+G15</f>
        <v>6213.9</v>
      </c>
      <c r="I15" s="15">
        <v>0</v>
      </c>
      <c r="J15" s="15">
        <v>0</v>
      </c>
      <c r="K15" s="15">
        <f t="shared" ref="K15:K37" si="2">I15+J15</f>
        <v>0</v>
      </c>
      <c r="L15" s="15">
        <v>0</v>
      </c>
      <c r="M15" s="15">
        <v>0</v>
      </c>
      <c r="N15" s="15">
        <f t="shared" ref="N15:N37" si="3">L15+M15</f>
        <v>0</v>
      </c>
      <c r="O15" s="15">
        <v>0</v>
      </c>
      <c r="P15" s="15">
        <v>0</v>
      </c>
      <c r="Q15" s="15">
        <f t="shared" ref="Q15:Q37" si="4">O15+P15</f>
        <v>0</v>
      </c>
      <c r="R15" s="15">
        <v>6572.6</v>
      </c>
      <c r="S15" s="15">
        <f t="shared" ref="S15:S37" si="5">D15+G15+M15+P15</f>
        <v>0</v>
      </c>
      <c r="T15" s="15">
        <f t="shared" ref="T15:T37" si="6">R15+S15</f>
        <v>6572.6</v>
      </c>
    </row>
    <row r="16" spans="1:26" ht="56.45" customHeight="1" thickBot="1" x14ac:dyDescent="0.25">
      <c r="A16" s="7"/>
      <c r="B16" s="26" t="s">
        <v>23</v>
      </c>
      <c r="C16" s="33">
        <v>0</v>
      </c>
      <c r="D16" s="15">
        <v>0</v>
      </c>
      <c r="E16" s="34">
        <f t="shared" si="0"/>
        <v>0</v>
      </c>
      <c r="F16" s="29">
        <v>0</v>
      </c>
      <c r="G16" s="14">
        <v>0</v>
      </c>
      <c r="H16" s="15">
        <f t="shared" si="1"/>
        <v>0</v>
      </c>
      <c r="I16" s="15">
        <v>1978.7</v>
      </c>
      <c r="J16" s="15">
        <v>0</v>
      </c>
      <c r="K16" s="15">
        <f t="shared" si="2"/>
        <v>1978.7</v>
      </c>
      <c r="L16" s="15">
        <v>0</v>
      </c>
      <c r="M16" s="15">
        <v>0</v>
      </c>
      <c r="N16" s="15">
        <f t="shared" si="3"/>
        <v>0</v>
      </c>
      <c r="O16" s="15">
        <v>0</v>
      </c>
      <c r="P16" s="15">
        <v>0</v>
      </c>
      <c r="Q16" s="15">
        <f t="shared" si="4"/>
        <v>0</v>
      </c>
      <c r="R16" s="15">
        <v>1978.7</v>
      </c>
      <c r="S16" s="15">
        <f t="shared" si="5"/>
        <v>0</v>
      </c>
      <c r="T16" s="15">
        <f t="shared" si="6"/>
        <v>1978.7</v>
      </c>
    </row>
    <row r="17" spans="1:20" ht="57.2" customHeight="1" thickBot="1" x14ac:dyDescent="0.25">
      <c r="A17" s="7"/>
      <c r="B17" s="26" t="s">
        <v>22</v>
      </c>
      <c r="C17" s="33">
        <v>0</v>
      </c>
      <c r="D17" s="15">
        <v>0</v>
      </c>
      <c r="E17" s="34">
        <f t="shared" si="0"/>
        <v>0</v>
      </c>
      <c r="F17" s="29">
        <v>0</v>
      </c>
      <c r="G17" s="14">
        <v>0</v>
      </c>
      <c r="H17" s="15">
        <f t="shared" si="1"/>
        <v>0</v>
      </c>
      <c r="I17" s="15">
        <v>4970.2</v>
      </c>
      <c r="J17" s="15">
        <v>0</v>
      </c>
      <c r="K17" s="15">
        <f t="shared" si="2"/>
        <v>4970.2</v>
      </c>
      <c r="L17" s="15">
        <v>0</v>
      </c>
      <c r="M17" s="15">
        <v>0</v>
      </c>
      <c r="N17" s="15">
        <f t="shared" si="3"/>
        <v>0</v>
      </c>
      <c r="O17" s="15">
        <v>0</v>
      </c>
      <c r="P17" s="15">
        <v>0</v>
      </c>
      <c r="Q17" s="15">
        <f t="shared" si="4"/>
        <v>0</v>
      </c>
      <c r="R17" s="15">
        <v>4970.2</v>
      </c>
      <c r="S17" s="15">
        <f t="shared" si="5"/>
        <v>0</v>
      </c>
      <c r="T17" s="15">
        <f t="shared" si="6"/>
        <v>4970.2</v>
      </c>
    </row>
    <row r="18" spans="1:20" ht="61.9" customHeight="1" thickBot="1" x14ac:dyDescent="0.25">
      <c r="A18" s="7"/>
      <c r="B18" s="26" t="s">
        <v>21</v>
      </c>
      <c r="C18" s="33">
        <v>19484.900000000001</v>
      </c>
      <c r="D18" s="15">
        <v>0</v>
      </c>
      <c r="E18" s="34">
        <f t="shared" si="0"/>
        <v>19484.900000000001</v>
      </c>
      <c r="F18" s="29">
        <v>0</v>
      </c>
      <c r="G18" s="14">
        <v>0</v>
      </c>
      <c r="H18" s="15">
        <f t="shared" si="1"/>
        <v>0</v>
      </c>
      <c r="I18" s="15">
        <v>0</v>
      </c>
      <c r="J18" s="15">
        <v>0</v>
      </c>
      <c r="K18" s="15">
        <f t="shared" si="2"/>
        <v>0</v>
      </c>
      <c r="L18" s="15">
        <v>0</v>
      </c>
      <c r="M18" s="15">
        <v>0</v>
      </c>
      <c r="N18" s="15">
        <f t="shared" si="3"/>
        <v>0</v>
      </c>
      <c r="O18" s="15">
        <v>0</v>
      </c>
      <c r="P18" s="15">
        <v>0</v>
      </c>
      <c r="Q18" s="15">
        <f t="shared" si="4"/>
        <v>0</v>
      </c>
      <c r="R18" s="15">
        <v>19484.900000000001</v>
      </c>
      <c r="S18" s="15">
        <f t="shared" si="5"/>
        <v>0</v>
      </c>
      <c r="T18" s="15">
        <f t="shared" si="6"/>
        <v>19484.900000000001</v>
      </c>
    </row>
    <row r="19" spans="1:20" ht="80.099999999999994" customHeight="1" thickBot="1" x14ac:dyDescent="0.25">
      <c r="A19" s="7"/>
      <c r="B19" s="26" t="s">
        <v>20</v>
      </c>
      <c r="C19" s="33">
        <v>0</v>
      </c>
      <c r="D19" s="15">
        <v>0</v>
      </c>
      <c r="E19" s="34">
        <f t="shared" si="0"/>
        <v>0</v>
      </c>
      <c r="F19" s="29">
        <v>0</v>
      </c>
      <c r="G19" s="14">
        <v>0</v>
      </c>
      <c r="H19" s="15">
        <f t="shared" si="1"/>
        <v>0</v>
      </c>
      <c r="I19" s="15">
        <v>5131.2</v>
      </c>
      <c r="J19" s="15">
        <v>0</v>
      </c>
      <c r="K19" s="15">
        <f t="shared" si="2"/>
        <v>5131.2</v>
      </c>
      <c r="L19" s="15">
        <v>0</v>
      </c>
      <c r="M19" s="15">
        <v>0</v>
      </c>
      <c r="N19" s="15">
        <f t="shared" si="3"/>
        <v>0</v>
      </c>
      <c r="O19" s="15">
        <v>965.3</v>
      </c>
      <c r="P19" s="15">
        <v>0</v>
      </c>
      <c r="Q19" s="15">
        <f t="shared" si="4"/>
        <v>965.3</v>
      </c>
      <c r="R19" s="15">
        <v>6096.5</v>
      </c>
      <c r="S19" s="15">
        <f t="shared" si="5"/>
        <v>0</v>
      </c>
      <c r="T19" s="15">
        <f t="shared" si="6"/>
        <v>6096.5</v>
      </c>
    </row>
    <row r="20" spans="1:20" ht="21.2" customHeight="1" thickBot="1" x14ac:dyDescent="0.25">
      <c r="A20" s="7"/>
      <c r="B20" s="26" t="s">
        <v>19</v>
      </c>
      <c r="C20" s="33">
        <v>1250</v>
      </c>
      <c r="D20" s="15">
        <v>0</v>
      </c>
      <c r="E20" s="34">
        <f t="shared" si="0"/>
        <v>1250</v>
      </c>
      <c r="F20" s="29">
        <v>0</v>
      </c>
      <c r="G20" s="14">
        <v>0</v>
      </c>
      <c r="H20" s="15">
        <f t="shared" si="1"/>
        <v>0</v>
      </c>
      <c r="I20" s="15">
        <v>0</v>
      </c>
      <c r="J20" s="15">
        <v>0</v>
      </c>
      <c r="K20" s="15">
        <f t="shared" si="2"/>
        <v>0</v>
      </c>
      <c r="L20" s="15">
        <v>0</v>
      </c>
      <c r="M20" s="15">
        <v>0</v>
      </c>
      <c r="N20" s="15">
        <f t="shared" si="3"/>
        <v>0</v>
      </c>
      <c r="O20" s="15">
        <v>0</v>
      </c>
      <c r="P20" s="15">
        <v>0</v>
      </c>
      <c r="Q20" s="15">
        <f t="shared" si="4"/>
        <v>0</v>
      </c>
      <c r="R20" s="15">
        <v>1250</v>
      </c>
      <c r="S20" s="15">
        <f t="shared" si="5"/>
        <v>0</v>
      </c>
      <c r="T20" s="15">
        <f t="shared" si="6"/>
        <v>1250</v>
      </c>
    </row>
    <row r="21" spans="1:20" ht="60.4" customHeight="1" thickBot="1" x14ac:dyDescent="0.25">
      <c r="A21" s="7"/>
      <c r="B21" s="26" t="s">
        <v>18</v>
      </c>
      <c r="C21" s="33">
        <v>71184.7</v>
      </c>
      <c r="D21" s="15">
        <v>0</v>
      </c>
      <c r="E21" s="34">
        <f t="shared" si="0"/>
        <v>71184.7</v>
      </c>
      <c r="F21" s="29">
        <v>0</v>
      </c>
      <c r="G21" s="14">
        <v>0</v>
      </c>
      <c r="H21" s="15">
        <f t="shared" si="1"/>
        <v>0</v>
      </c>
      <c r="I21" s="15">
        <v>0</v>
      </c>
      <c r="J21" s="15">
        <v>0</v>
      </c>
      <c r="K21" s="15">
        <f t="shared" si="2"/>
        <v>0</v>
      </c>
      <c r="L21" s="15">
        <v>0</v>
      </c>
      <c r="M21" s="15">
        <v>0</v>
      </c>
      <c r="N21" s="15">
        <f t="shared" si="3"/>
        <v>0</v>
      </c>
      <c r="O21" s="15">
        <v>0</v>
      </c>
      <c r="P21" s="15">
        <v>0</v>
      </c>
      <c r="Q21" s="15">
        <f t="shared" si="4"/>
        <v>0</v>
      </c>
      <c r="R21" s="15">
        <v>71184.7</v>
      </c>
      <c r="S21" s="15">
        <f t="shared" si="5"/>
        <v>0</v>
      </c>
      <c r="T21" s="15">
        <f t="shared" si="6"/>
        <v>71184.7</v>
      </c>
    </row>
    <row r="22" spans="1:20" ht="31.35" customHeight="1" thickBot="1" x14ac:dyDescent="0.25">
      <c r="A22" s="7"/>
      <c r="B22" s="26" t="s">
        <v>17</v>
      </c>
      <c r="C22" s="33">
        <v>0</v>
      </c>
      <c r="D22" s="15">
        <v>0</v>
      </c>
      <c r="E22" s="34">
        <f t="shared" si="0"/>
        <v>0</v>
      </c>
      <c r="F22" s="29">
        <v>96144.5</v>
      </c>
      <c r="G22" s="14">
        <v>0</v>
      </c>
      <c r="H22" s="15">
        <f t="shared" si="1"/>
        <v>96144.5</v>
      </c>
      <c r="I22" s="15">
        <v>0</v>
      </c>
      <c r="J22" s="15">
        <v>0</v>
      </c>
      <c r="K22" s="15">
        <f t="shared" si="2"/>
        <v>0</v>
      </c>
      <c r="L22" s="15">
        <v>0</v>
      </c>
      <c r="M22" s="15">
        <v>0</v>
      </c>
      <c r="N22" s="15">
        <f t="shared" si="3"/>
        <v>0</v>
      </c>
      <c r="O22" s="15">
        <v>0</v>
      </c>
      <c r="P22" s="15">
        <v>0</v>
      </c>
      <c r="Q22" s="15">
        <f t="shared" si="4"/>
        <v>0</v>
      </c>
      <c r="R22" s="15">
        <v>96144.5</v>
      </c>
      <c r="S22" s="15">
        <f t="shared" si="5"/>
        <v>0</v>
      </c>
      <c r="T22" s="15">
        <f t="shared" si="6"/>
        <v>96144.5</v>
      </c>
    </row>
    <row r="23" spans="1:20" ht="112.7" customHeight="1" thickBot="1" x14ac:dyDescent="0.25">
      <c r="A23" s="7"/>
      <c r="B23" s="26" t="s">
        <v>16</v>
      </c>
      <c r="C23" s="33">
        <v>69312</v>
      </c>
      <c r="D23" s="15">
        <v>0</v>
      </c>
      <c r="E23" s="34">
        <f t="shared" si="0"/>
        <v>69312</v>
      </c>
      <c r="F23" s="29">
        <v>0</v>
      </c>
      <c r="G23" s="14">
        <v>0</v>
      </c>
      <c r="H23" s="15">
        <f t="shared" si="1"/>
        <v>0</v>
      </c>
      <c r="I23" s="15">
        <v>0</v>
      </c>
      <c r="J23" s="15">
        <v>0</v>
      </c>
      <c r="K23" s="15">
        <f t="shared" si="2"/>
        <v>0</v>
      </c>
      <c r="L23" s="15">
        <v>0</v>
      </c>
      <c r="M23" s="15">
        <v>0</v>
      </c>
      <c r="N23" s="15">
        <f t="shared" si="3"/>
        <v>0</v>
      </c>
      <c r="O23" s="15">
        <v>0</v>
      </c>
      <c r="P23" s="15">
        <v>0</v>
      </c>
      <c r="Q23" s="15">
        <f t="shared" si="4"/>
        <v>0</v>
      </c>
      <c r="R23" s="15">
        <v>69312</v>
      </c>
      <c r="S23" s="15">
        <f t="shared" si="5"/>
        <v>0</v>
      </c>
      <c r="T23" s="15">
        <f t="shared" si="6"/>
        <v>69312</v>
      </c>
    </row>
    <row r="24" spans="1:20" ht="21.2" customHeight="1" thickBot="1" x14ac:dyDescent="0.25">
      <c r="A24" s="7"/>
      <c r="B24" s="26" t="s">
        <v>15</v>
      </c>
      <c r="C24" s="33">
        <v>0</v>
      </c>
      <c r="D24" s="15">
        <v>0</v>
      </c>
      <c r="E24" s="34">
        <f t="shared" si="0"/>
        <v>0</v>
      </c>
      <c r="F24" s="29">
        <v>18599.7</v>
      </c>
      <c r="G24" s="14">
        <v>0</v>
      </c>
      <c r="H24" s="15">
        <f t="shared" si="1"/>
        <v>18599.7</v>
      </c>
      <c r="I24" s="15">
        <v>0</v>
      </c>
      <c r="J24" s="15">
        <v>0</v>
      </c>
      <c r="K24" s="15">
        <f t="shared" si="2"/>
        <v>0</v>
      </c>
      <c r="L24" s="15">
        <v>0</v>
      </c>
      <c r="M24" s="15">
        <v>0</v>
      </c>
      <c r="N24" s="15">
        <f t="shared" si="3"/>
        <v>0</v>
      </c>
      <c r="O24" s="15">
        <v>0</v>
      </c>
      <c r="P24" s="15">
        <v>0</v>
      </c>
      <c r="Q24" s="15">
        <f t="shared" si="4"/>
        <v>0</v>
      </c>
      <c r="R24" s="15">
        <v>18599.7</v>
      </c>
      <c r="S24" s="15">
        <f t="shared" si="5"/>
        <v>0</v>
      </c>
      <c r="T24" s="15">
        <f t="shared" si="6"/>
        <v>18599.7</v>
      </c>
    </row>
    <row r="25" spans="1:20" ht="21.2" customHeight="1" thickBot="1" x14ac:dyDescent="0.25">
      <c r="A25" s="7"/>
      <c r="B25" s="26" t="s">
        <v>14</v>
      </c>
      <c r="C25" s="33">
        <v>0</v>
      </c>
      <c r="D25" s="15">
        <v>0</v>
      </c>
      <c r="E25" s="34">
        <f t="shared" si="0"/>
        <v>0</v>
      </c>
      <c r="F25" s="29">
        <v>150.9</v>
      </c>
      <c r="G25" s="14">
        <v>0</v>
      </c>
      <c r="H25" s="15">
        <f t="shared" si="1"/>
        <v>150.9</v>
      </c>
      <c r="I25" s="15">
        <v>0</v>
      </c>
      <c r="J25" s="15">
        <v>0</v>
      </c>
      <c r="K25" s="15">
        <f t="shared" si="2"/>
        <v>0</v>
      </c>
      <c r="L25" s="15">
        <v>0</v>
      </c>
      <c r="M25" s="15">
        <v>0</v>
      </c>
      <c r="N25" s="15">
        <f t="shared" si="3"/>
        <v>0</v>
      </c>
      <c r="O25" s="15">
        <v>0</v>
      </c>
      <c r="P25" s="15">
        <v>0</v>
      </c>
      <c r="Q25" s="15">
        <f t="shared" si="4"/>
        <v>0</v>
      </c>
      <c r="R25" s="15">
        <v>150.9</v>
      </c>
      <c r="S25" s="15">
        <f t="shared" si="5"/>
        <v>0</v>
      </c>
      <c r="T25" s="15">
        <f t="shared" si="6"/>
        <v>150.9</v>
      </c>
    </row>
    <row r="26" spans="1:20" ht="21.2" customHeight="1" thickBot="1" x14ac:dyDescent="0.25">
      <c r="A26" s="7"/>
      <c r="B26" s="26" t="s">
        <v>13</v>
      </c>
      <c r="C26" s="33">
        <v>698.4</v>
      </c>
      <c r="D26" s="15">
        <v>0</v>
      </c>
      <c r="E26" s="34">
        <f t="shared" si="0"/>
        <v>698.4</v>
      </c>
      <c r="F26" s="29">
        <v>5796.1</v>
      </c>
      <c r="G26" s="14">
        <v>0</v>
      </c>
      <c r="H26" s="15">
        <f t="shared" si="1"/>
        <v>5796.1</v>
      </c>
      <c r="I26" s="15">
        <v>0</v>
      </c>
      <c r="J26" s="15">
        <v>0</v>
      </c>
      <c r="K26" s="15">
        <f t="shared" si="2"/>
        <v>0</v>
      </c>
      <c r="L26" s="15">
        <v>0</v>
      </c>
      <c r="M26" s="15">
        <v>0</v>
      </c>
      <c r="N26" s="15">
        <f t="shared" si="3"/>
        <v>0</v>
      </c>
      <c r="O26" s="15">
        <v>0</v>
      </c>
      <c r="P26" s="15">
        <v>0</v>
      </c>
      <c r="Q26" s="15">
        <f t="shared" si="4"/>
        <v>0</v>
      </c>
      <c r="R26" s="15">
        <v>6494.5</v>
      </c>
      <c r="S26" s="15">
        <f t="shared" si="5"/>
        <v>0</v>
      </c>
      <c r="T26" s="15">
        <f t="shared" si="6"/>
        <v>6494.5</v>
      </c>
    </row>
    <row r="27" spans="1:20" ht="21.2" customHeight="1" thickBot="1" x14ac:dyDescent="0.25">
      <c r="A27" s="7"/>
      <c r="B27" s="26" t="s">
        <v>12</v>
      </c>
      <c r="C27" s="33">
        <v>2244.3000000000002</v>
      </c>
      <c r="D27" s="15">
        <v>0</v>
      </c>
      <c r="E27" s="34">
        <f t="shared" si="0"/>
        <v>2244.3000000000002</v>
      </c>
      <c r="F27" s="29">
        <v>0</v>
      </c>
      <c r="G27" s="14">
        <v>0</v>
      </c>
      <c r="H27" s="15">
        <f t="shared" si="1"/>
        <v>0</v>
      </c>
      <c r="I27" s="15">
        <v>0</v>
      </c>
      <c r="J27" s="15">
        <v>0</v>
      </c>
      <c r="K27" s="15">
        <f t="shared" si="2"/>
        <v>0</v>
      </c>
      <c r="L27" s="15">
        <v>0</v>
      </c>
      <c r="M27" s="15">
        <v>0</v>
      </c>
      <c r="N27" s="15">
        <f t="shared" si="3"/>
        <v>0</v>
      </c>
      <c r="O27" s="15">
        <v>0</v>
      </c>
      <c r="P27" s="15">
        <v>0</v>
      </c>
      <c r="Q27" s="15">
        <f t="shared" si="4"/>
        <v>0</v>
      </c>
      <c r="R27" s="15">
        <v>2244.3000000000002</v>
      </c>
      <c r="S27" s="15">
        <f t="shared" si="5"/>
        <v>0</v>
      </c>
      <c r="T27" s="15">
        <f t="shared" si="6"/>
        <v>2244.3000000000002</v>
      </c>
    </row>
    <row r="28" spans="1:20" ht="91.7" customHeight="1" thickBot="1" x14ac:dyDescent="0.25">
      <c r="A28" s="7"/>
      <c r="B28" s="26" t="s">
        <v>11</v>
      </c>
      <c r="C28" s="33">
        <v>0</v>
      </c>
      <c r="D28" s="15">
        <v>0</v>
      </c>
      <c r="E28" s="34">
        <f t="shared" si="0"/>
        <v>0</v>
      </c>
      <c r="F28" s="29">
        <v>0</v>
      </c>
      <c r="G28" s="14">
        <v>0</v>
      </c>
      <c r="H28" s="15">
        <f t="shared" si="1"/>
        <v>0</v>
      </c>
      <c r="I28" s="15">
        <v>0</v>
      </c>
      <c r="J28" s="15">
        <v>0</v>
      </c>
      <c r="K28" s="15">
        <f t="shared" si="2"/>
        <v>0</v>
      </c>
      <c r="L28" s="15">
        <v>0</v>
      </c>
      <c r="M28" s="15">
        <v>0</v>
      </c>
      <c r="N28" s="15">
        <f t="shared" si="3"/>
        <v>0</v>
      </c>
      <c r="O28" s="15">
        <v>1603.9</v>
      </c>
      <c r="P28" s="15">
        <v>0</v>
      </c>
      <c r="Q28" s="15">
        <f t="shared" si="4"/>
        <v>1603.9</v>
      </c>
      <c r="R28" s="15">
        <v>1603.9</v>
      </c>
      <c r="S28" s="15">
        <f t="shared" si="5"/>
        <v>0</v>
      </c>
      <c r="T28" s="15">
        <f t="shared" si="6"/>
        <v>1603.9</v>
      </c>
    </row>
    <row r="29" spans="1:20" ht="51.6" customHeight="1" thickBot="1" x14ac:dyDescent="0.25">
      <c r="A29" s="7"/>
      <c r="B29" s="26" t="s">
        <v>10</v>
      </c>
      <c r="C29" s="33">
        <v>0</v>
      </c>
      <c r="D29" s="15">
        <v>0</v>
      </c>
      <c r="E29" s="34">
        <f t="shared" si="0"/>
        <v>0</v>
      </c>
      <c r="F29" s="29">
        <v>222.8</v>
      </c>
      <c r="G29" s="14">
        <v>0</v>
      </c>
      <c r="H29" s="15">
        <f t="shared" si="1"/>
        <v>222.8</v>
      </c>
      <c r="I29" s="15">
        <v>0</v>
      </c>
      <c r="J29" s="15">
        <v>0</v>
      </c>
      <c r="K29" s="15">
        <f t="shared" si="2"/>
        <v>0</v>
      </c>
      <c r="L29" s="15">
        <v>418</v>
      </c>
      <c r="M29" s="15">
        <v>0</v>
      </c>
      <c r="N29" s="15">
        <f t="shared" si="3"/>
        <v>418</v>
      </c>
      <c r="O29" s="15">
        <v>0</v>
      </c>
      <c r="P29" s="15">
        <v>0</v>
      </c>
      <c r="Q29" s="15">
        <f t="shared" si="4"/>
        <v>0</v>
      </c>
      <c r="R29" s="15">
        <v>640.79999999999995</v>
      </c>
      <c r="S29" s="15">
        <f t="shared" si="5"/>
        <v>0</v>
      </c>
      <c r="T29" s="15">
        <f t="shared" si="6"/>
        <v>640.79999999999995</v>
      </c>
    </row>
    <row r="30" spans="1:20" ht="25.5" customHeight="1" thickBot="1" x14ac:dyDescent="0.25">
      <c r="A30" s="7"/>
      <c r="B30" s="26" t="s">
        <v>9</v>
      </c>
      <c r="C30" s="33">
        <v>0</v>
      </c>
      <c r="D30" s="15">
        <v>0</v>
      </c>
      <c r="E30" s="34">
        <f t="shared" si="0"/>
        <v>0</v>
      </c>
      <c r="F30" s="29">
        <v>0</v>
      </c>
      <c r="G30" s="14">
        <v>0</v>
      </c>
      <c r="H30" s="15">
        <f t="shared" si="1"/>
        <v>0</v>
      </c>
      <c r="I30" s="15">
        <v>0</v>
      </c>
      <c r="J30" s="15">
        <v>0</v>
      </c>
      <c r="K30" s="15">
        <f t="shared" si="2"/>
        <v>0</v>
      </c>
      <c r="L30" s="15">
        <v>5611.6</v>
      </c>
      <c r="M30" s="15">
        <v>-2127.1999999999998</v>
      </c>
      <c r="N30" s="15">
        <f t="shared" si="3"/>
        <v>3484.4000000000005</v>
      </c>
      <c r="O30" s="15">
        <v>0</v>
      </c>
      <c r="P30" s="15">
        <v>0</v>
      </c>
      <c r="Q30" s="15">
        <f t="shared" si="4"/>
        <v>0</v>
      </c>
      <c r="R30" s="15">
        <v>5611.6</v>
      </c>
      <c r="S30" s="15">
        <f t="shared" si="5"/>
        <v>-2127.1999999999998</v>
      </c>
      <c r="T30" s="15">
        <f t="shared" si="6"/>
        <v>3484.4000000000005</v>
      </c>
    </row>
    <row r="31" spans="1:20" ht="58.5" customHeight="1" thickBot="1" x14ac:dyDescent="0.25">
      <c r="A31" s="7"/>
      <c r="B31" s="26" t="s">
        <v>8</v>
      </c>
      <c r="C31" s="33">
        <v>561</v>
      </c>
      <c r="D31" s="15">
        <v>0</v>
      </c>
      <c r="E31" s="34">
        <f t="shared" si="0"/>
        <v>561</v>
      </c>
      <c r="F31" s="29">
        <v>9719.1</v>
      </c>
      <c r="G31" s="14">
        <v>0</v>
      </c>
      <c r="H31" s="15">
        <f t="shared" si="1"/>
        <v>9719.1</v>
      </c>
      <c r="I31" s="15">
        <v>0</v>
      </c>
      <c r="J31" s="15">
        <v>0</v>
      </c>
      <c r="K31" s="15">
        <f t="shared" si="2"/>
        <v>0</v>
      </c>
      <c r="L31" s="15">
        <v>0</v>
      </c>
      <c r="M31" s="15">
        <v>0</v>
      </c>
      <c r="N31" s="15">
        <f t="shared" si="3"/>
        <v>0</v>
      </c>
      <c r="O31" s="15">
        <v>0</v>
      </c>
      <c r="P31" s="15">
        <v>0</v>
      </c>
      <c r="Q31" s="15">
        <f t="shared" si="4"/>
        <v>0</v>
      </c>
      <c r="R31" s="15">
        <v>10280.1</v>
      </c>
      <c r="S31" s="15">
        <f t="shared" si="5"/>
        <v>0</v>
      </c>
      <c r="T31" s="15">
        <f t="shared" si="6"/>
        <v>10280.1</v>
      </c>
    </row>
    <row r="32" spans="1:20" ht="45.75" customHeight="1" thickBot="1" x14ac:dyDescent="0.25">
      <c r="A32" s="7"/>
      <c r="B32" s="26" t="s">
        <v>7</v>
      </c>
      <c r="C32" s="33">
        <v>0</v>
      </c>
      <c r="D32" s="15">
        <v>0</v>
      </c>
      <c r="E32" s="34">
        <f t="shared" si="0"/>
        <v>0</v>
      </c>
      <c r="F32" s="29">
        <v>0</v>
      </c>
      <c r="G32" s="14">
        <v>0</v>
      </c>
      <c r="H32" s="15">
        <f t="shared" si="1"/>
        <v>0</v>
      </c>
      <c r="I32" s="15">
        <v>0</v>
      </c>
      <c r="J32" s="15">
        <v>0</v>
      </c>
      <c r="K32" s="15">
        <f t="shared" si="2"/>
        <v>0</v>
      </c>
      <c r="L32" s="15">
        <v>0</v>
      </c>
      <c r="M32" s="15">
        <v>0</v>
      </c>
      <c r="N32" s="15">
        <f t="shared" si="3"/>
        <v>0</v>
      </c>
      <c r="O32" s="15">
        <v>449.9</v>
      </c>
      <c r="P32" s="15">
        <v>0</v>
      </c>
      <c r="Q32" s="15">
        <f t="shared" si="4"/>
        <v>449.9</v>
      </c>
      <c r="R32" s="15">
        <v>449.9</v>
      </c>
      <c r="S32" s="15">
        <f t="shared" si="5"/>
        <v>0</v>
      </c>
      <c r="T32" s="15">
        <f t="shared" si="6"/>
        <v>449.9</v>
      </c>
    </row>
    <row r="33" spans="1:20" ht="34.5" customHeight="1" thickBot="1" x14ac:dyDescent="0.25">
      <c r="A33" s="7"/>
      <c r="B33" s="26" t="s">
        <v>6</v>
      </c>
      <c r="C33" s="33">
        <v>340395.7</v>
      </c>
      <c r="D33" s="15">
        <v>0</v>
      </c>
      <c r="E33" s="34">
        <f t="shared" si="0"/>
        <v>340395.7</v>
      </c>
      <c r="F33" s="29">
        <v>0</v>
      </c>
      <c r="G33" s="14">
        <v>0</v>
      </c>
      <c r="H33" s="15">
        <f t="shared" si="1"/>
        <v>0</v>
      </c>
      <c r="I33" s="15">
        <v>0</v>
      </c>
      <c r="J33" s="15">
        <v>0</v>
      </c>
      <c r="K33" s="15">
        <f t="shared" si="2"/>
        <v>0</v>
      </c>
      <c r="L33" s="15">
        <v>0</v>
      </c>
      <c r="M33" s="15">
        <v>0</v>
      </c>
      <c r="N33" s="15">
        <f t="shared" si="3"/>
        <v>0</v>
      </c>
      <c r="O33" s="15">
        <v>0</v>
      </c>
      <c r="P33" s="15">
        <v>0</v>
      </c>
      <c r="Q33" s="15">
        <f t="shared" si="4"/>
        <v>0</v>
      </c>
      <c r="R33" s="15">
        <v>340395.7</v>
      </c>
      <c r="S33" s="15">
        <f t="shared" si="5"/>
        <v>0</v>
      </c>
      <c r="T33" s="15">
        <f t="shared" si="6"/>
        <v>340395.7</v>
      </c>
    </row>
    <row r="34" spans="1:20" ht="31.35" customHeight="1" thickBot="1" x14ac:dyDescent="0.25">
      <c r="A34" s="7"/>
      <c r="B34" s="26" t="s">
        <v>5</v>
      </c>
      <c r="C34" s="33">
        <v>16701.400000000001</v>
      </c>
      <c r="D34" s="15">
        <v>0</v>
      </c>
      <c r="E34" s="34">
        <f t="shared" si="0"/>
        <v>16701.400000000001</v>
      </c>
      <c r="F34" s="29">
        <v>0</v>
      </c>
      <c r="G34" s="14">
        <v>0</v>
      </c>
      <c r="H34" s="15">
        <f t="shared" si="1"/>
        <v>0</v>
      </c>
      <c r="I34" s="15">
        <v>0</v>
      </c>
      <c r="J34" s="15">
        <v>0</v>
      </c>
      <c r="K34" s="15">
        <f t="shared" si="2"/>
        <v>0</v>
      </c>
      <c r="L34" s="15">
        <v>0</v>
      </c>
      <c r="M34" s="15">
        <v>0</v>
      </c>
      <c r="N34" s="15">
        <f t="shared" si="3"/>
        <v>0</v>
      </c>
      <c r="O34" s="15">
        <v>0</v>
      </c>
      <c r="P34" s="15">
        <v>0</v>
      </c>
      <c r="Q34" s="15">
        <f t="shared" si="4"/>
        <v>0</v>
      </c>
      <c r="R34" s="15">
        <v>16701.400000000001</v>
      </c>
      <c r="S34" s="15">
        <f t="shared" si="5"/>
        <v>0</v>
      </c>
      <c r="T34" s="15">
        <f t="shared" si="6"/>
        <v>16701.400000000001</v>
      </c>
    </row>
    <row r="35" spans="1:20" ht="91.7" customHeight="1" thickBot="1" x14ac:dyDescent="0.25">
      <c r="A35" s="7"/>
      <c r="B35" s="26" t="s">
        <v>4</v>
      </c>
      <c r="C35" s="33">
        <v>465</v>
      </c>
      <c r="D35" s="15">
        <v>0</v>
      </c>
      <c r="E35" s="34">
        <f t="shared" si="0"/>
        <v>465</v>
      </c>
      <c r="F35" s="29">
        <v>0</v>
      </c>
      <c r="G35" s="14">
        <v>0</v>
      </c>
      <c r="H35" s="15">
        <f t="shared" si="1"/>
        <v>0</v>
      </c>
      <c r="I35" s="15">
        <v>0</v>
      </c>
      <c r="J35" s="15">
        <v>0</v>
      </c>
      <c r="K35" s="15">
        <f t="shared" si="2"/>
        <v>0</v>
      </c>
      <c r="L35" s="15">
        <v>0</v>
      </c>
      <c r="M35" s="15">
        <v>0</v>
      </c>
      <c r="N35" s="15">
        <f t="shared" si="3"/>
        <v>0</v>
      </c>
      <c r="O35" s="15">
        <v>0</v>
      </c>
      <c r="P35" s="15">
        <v>0</v>
      </c>
      <c r="Q35" s="15">
        <f t="shared" si="4"/>
        <v>0</v>
      </c>
      <c r="R35" s="15">
        <v>465</v>
      </c>
      <c r="S35" s="15">
        <f t="shared" si="5"/>
        <v>0</v>
      </c>
      <c r="T35" s="15">
        <f t="shared" si="6"/>
        <v>465</v>
      </c>
    </row>
    <row r="36" spans="1:20" ht="51.6" customHeight="1" thickBot="1" x14ac:dyDescent="0.25">
      <c r="A36" s="7"/>
      <c r="B36" s="26" t="s">
        <v>3</v>
      </c>
      <c r="C36" s="33">
        <v>0</v>
      </c>
      <c r="D36" s="15">
        <v>0</v>
      </c>
      <c r="E36" s="34">
        <f t="shared" si="0"/>
        <v>0</v>
      </c>
      <c r="F36" s="29">
        <v>0</v>
      </c>
      <c r="G36" s="14">
        <v>0</v>
      </c>
      <c r="H36" s="15">
        <f t="shared" si="1"/>
        <v>0</v>
      </c>
      <c r="I36" s="15">
        <v>3094.9</v>
      </c>
      <c r="J36" s="15">
        <v>0</v>
      </c>
      <c r="K36" s="15">
        <f t="shared" si="2"/>
        <v>3094.9</v>
      </c>
      <c r="L36" s="15">
        <v>0</v>
      </c>
      <c r="M36" s="15">
        <v>0</v>
      </c>
      <c r="N36" s="15">
        <f t="shared" si="3"/>
        <v>0</v>
      </c>
      <c r="O36" s="15">
        <v>0</v>
      </c>
      <c r="P36" s="15">
        <v>0</v>
      </c>
      <c r="Q36" s="15">
        <f t="shared" si="4"/>
        <v>0</v>
      </c>
      <c r="R36" s="15">
        <v>3094.9</v>
      </c>
      <c r="S36" s="15">
        <f t="shared" si="5"/>
        <v>0</v>
      </c>
      <c r="T36" s="15">
        <f t="shared" si="6"/>
        <v>3094.9</v>
      </c>
    </row>
    <row r="37" spans="1:20" ht="61.9" customHeight="1" thickBot="1" x14ac:dyDescent="0.25">
      <c r="A37" s="7"/>
      <c r="B37" s="27" t="s">
        <v>2</v>
      </c>
      <c r="C37" s="35">
        <v>0</v>
      </c>
      <c r="D37" s="36">
        <v>0</v>
      </c>
      <c r="E37" s="34">
        <f t="shared" si="0"/>
        <v>0</v>
      </c>
      <c r="F37" s="30">
        <v>0</v>
      </c>
      <c r="G37" s="14">
        <v>0</v>
      </c>
      <c r="H37" s="15">
        <f t="shared" si="1"/>
        <v>0</v>
      </c>
      <c r="I37" s="16">
        <v>11597.1</v>
      </c>
      <c r="J37" s="15">
        <v>0</v>
      </c>
      <c r="K37" s="15">
        <f t="shared" si="2"/>
        <v>11597.1</v>
      </c>
      <c r="L37" s="16">
        <v>0</v>
      </c>
      <c r="M37" s="15">
        <v>0</v>
      </c>
      <c r="N37" s="15">
        <f t="shared" si="3"/>
        <v>0</v>
      </c>
      <c r="O37" s="16">
        <v>0</v>
      </c>
      <c r="P37" s="15">
        <v>0</v>
      </c>
      <c r="Q37" s="15">
        <f t="shared" si="4"/>
        <v>0</v>
      </c>
      <c r="R37" s="16">
        <v>11597.1</v>
      </c>
      <c r="S37" s="15">
        <f t="shared" si="5"/>
        <v>0</v>
      </c>
      <c r="T37" s="15">
        <f t="shared" si="6"/>
        <v>11597.1</v>
      </c>
    </row>
    <row r="38" spans="1:20" ht="12.75" customHeight="1" thickBot="1" x14ac:dyDescent="0.25">
      <c r="A38" s="8"/>
      <c r="B38" s="13" t="s">
        <v>1</v>
      </c>
      <c r="C38" s="23">
        <v>522706.7</v>
      </c>
      <c r="D38" s="24">
        <f>SUM(D13:D37)</f>
        <v>0</v>
      </c>
      <c r="E38" s="23">
        <f>SUM(E13:E37)</f>
        <v>522706.7</v>
      </c>
      <c r="F38" s="17">
        <v>136847</v>
      </c>
      <c r="G38" s="17">
        <f>SUM(G13:G37)</f>
        <v>0</v>
      </c>
      <c r="H38" s="17">
        <f>SUM(H13:H37)</f>
        <v>136847</v>
      </c>
      <c r="I38" s="17">
        <v>26772.1</v>
      </c>
      <c r="J38" s="17">
        <f>SUM(J13:J37)</f>
        <v>0</v>
      </c>
      <c r="K38" s="17">
        <f>SUM(K13:K37)</f>
        <v>26772.1</v>
      </c>
      <c r="L38" s="17">
        <v>9617.2999999999993</v>
      </c>
      <c r="M38" s="17">
        <f>SUM(M13:M37)</f>
        <v>-3487.2</v>
      </c>
      <c r="N38" s="17">
        <f>SUM(N13:N37)</f>
        <v>6130.1</v>
      </c>
      <c r="O38" s="17">
        <v>3019.1</v>
      </c>
      <c r="P38" s="20">
        <f>SUM(P13:P37)</f>
        <v>0</v>
      </c>
      <c r="Q38" s="20">
        <f>SUM(Q13:Q37)</f>
        <v>3019.1</v>
      </c>
      <c r="R38" s="18">
        <v>698962.2</v>
      </c>
      <c r="S38" s="20">
        <f>SUM(S13:S37)</f>
        <v>-3487.2</v>
      </c>
      <c r="T38" s="20">
        <f>SUM(T13:T37)</f>
        <v>695475.00000000012</v>
      </c>
    </row>
    <row r="39" spans="1:20" ht="12.75" customHeight="1" x14ac:dyDescent="0.2">
      <c r="A39" s="9"/>
      <c r="B39" s="1"/>
      <c r="C39" s="1"/>
      <c r="D39" s="1"/>
      <c r="E39" s="1"/>
      <c r="F39" s="10"/>
      <c r="G39" s="10"/>
      <c r="H39" s="10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</row>
    <row r="40" spans="1:20" ht="12.75" customHeight="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</row>
    <row r="41" spans="1:20" ht="12.75" customHeight="1" x14ac:dyDescent="0.2">
      <c r="A41" s="1" t="s">
        <v>0</v>
      </c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</row>
  </sheetData>
  <mergeCells count="11">
    <mergeCell ref="R10:T11"/>
    <mergeCell ref="C10:Q10"/>
    <mergeCell ref="R3:T3"/>
    <mergeCell ref="Q4:T4"/>
    <mergeCell ref="Q5:T5"/>
    <mergeCell ref="C11:E11"/>
    <mergeCell ref="F11:H11"/>
    <mergeCell ref="I11:K11"/>
    <mergeCell ref="L11:N11"/>
    <mergeCell ref="O11:Q11"/>
    <mergeCell ref="B7:R8"/>
  </mergeCells>
  <pageMargins left="1.1811023622047245" right="0.35433070866141736" top="0.98425196850393704" bottom="0.39370078740157483" header="0.51181102362204722" footer="0.51181102362204722"/>
  <pageSetup paperSize="9" scale="54" fitToHeight="0" orientation="landscape" r:id="rId1"/>
  <headerFooter alignWithMargins="0">
    <oddHeader>&amp;CСтраница &amp;P из &amp;N</oddHeader>
  </headerFooter>
  <rowBreaks count="2" manualBreakCount="2">
    <brk id="27" max="19" man="1"/>
    <brk id="3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Роспись_4</vt:lpstr>
      <vt:lpstr>Роспись_4!Область_печати</vt:lpstr>
    </vt:vector>
  </TitlesOfParts>
  <Company>MultiDVD Team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nechaeva</dc:creator>
  <cp:lastModifiedBy>Lenovo</cp:lastModifiedBy>
  <cp:lastPrinted>2021-02-05T04:32:39Z</cp:lastPrinted>
  <dcterms:created xsi:type="dcterms:W3CDTF">2020-11-27T06:41:10Z</dcterms:created>
  <dcterms:modified xsi:type="dcterms:W3CDTF">2021-02-15T12:38:21Z</dcterms:modified>
</cp:coreProperties>
</file>