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0" sheetId="1" r:id="rId1"/>
  </sheets>
  <definedNames>
    <definedName name="_xlnm.Print_Area" localSheetId="0">'2020'!$A$1:$Z$20</definedName>
  </definedNames>
  <calcPr calcId="144525"/>
</workbook>
</file>

<file path=xl/calcChain.xml><?xml version="1.0" encoding="utf-8"?>
<calcChain xmlns="http://schemas.openxmlformats.org/spreadsheetml/2006/main">
  <c r="Q13" i="1" l="1"/>
  <c r="Q12" i="1"/>
  <c r="X12" i="1"/>
  <c r="Q14" i="1"/>
  <c r="Q15" i="1"/>
  <c r="Q16" i="1"/>
  <c r="Q11" i="1"/>
  <c r="Y13" i="1"/>
  <c r="Y14" i="1"/>
  <c r="Y15" i="1"/>
  <c r="Y16" i="1"/>
  <c r="Y11" i="1"/>
  <c r="V17" i="1"/>
  <c r="W12" i="1"/>
  <c r="W13" i="1"/>
  <c r="W14" i="1"/>
  <c r="W15" i="1"/>
  <c r="W16" i="1"/>
  <c r="W11" i="1"/>
  <c r="S17" i="1"/>
  <c r="T12" i="1"/>
  <c r="T13" i="1"/>
  <c r="T14" i="1"/>
  <c r="T15" i="1"/>
  <c r="T16" i="1"/>
  <c r="T11" i="1"/>
  <c r="M17" i="1"/>
  <c r="N12" i="1"/>
  <c r="N13" i="1"/>
  <c r="N14" i="1"/>
  <c r="N15" i="1"/>
  <c r="N17" i="1" s="1"/>
  <c r="N16" i="1"/>
  <c r="N11" i="1"/>
  <c r="K12" i="1"/>
  <c r="K13" i="1"/>
  <c r="K14" i="1"/>
  <c r="K15" i="1"/>
  <c r="K16" i="1"/>
  <c r="K11" i="1"/>
  <c r="J17" i="1"/>
  <c r="G17" i="1"/>
  <c r="H12" i="1"/>
  <c r="H17" i="1" s="1"/>
  <c r="H13" i="1"/>
  <c r="H14" i="1"/>
  <c r="H15" i="1"/>
  <c r="H16" i="1"/>
  <c r="H11" i="1"/>
  <c r="D17" i="1"/>
  <c r="E12" i="1"/>
  <c r="E17" i="1" s="1"/>
  <c r="E13" i="1"/>
  <c r="E14" i="1"/>
  <c r="E15" i="1"/>
  <c r="E16" i="1"/>
  <c r="E11" i="1"/>
  <c r="W17" i="1" l="1"/>
  <c r="K17" i="1"/>
  <c r="T17" i="1"/>
  <c r="X13" i="1"/>
  <c r="Z13" i="1" s="1"/>
  <c r="X14" i="1"/>
  <c r="Z14" i="1" s="1"/>
  <c r="X15" i="1"/>
  <c r="Z15" i="1" s="1"/>
  <c r="X16" i="1"/>
  <c r="Z16" i="1" s="1"/>
  <c r="X11" i="1"/>
  <c r="Z11" i="1" s="1"/>
  <c r="U17" i="1"/>
  <c r="R17" i="1"/>
  <c r="F17" i="1"/>
  <c r="L17" i="1"/>
  <c r="I17" i="1"/>
  <c r="C17" i="1"/>
  <c r="O17" i="1"/>
  <c r="X17" i="1" l="1"/>
  <c r="Q17" i="1"/>
  <c r="Y12" i="1"/>
  <c r="Y17" i="1" l="1"/>
  <c r="Z12" i="1"/>
  <c r="Z17" i="1" s="1"/>
  <c r="P17" i="1"/>
</calcChain>
</file>

<file path=xl/sharedStrings.xml><?xml version="1.0" encoding="utf-8"?>
<sst xmlns="http://schemas.openxmlformats.org/spreadsheetml/2006/main" count="47" uniqueCount="26">
  <si>
    <t>№ п/п</t>
  </si>
  <si>
    <t>Муниципальное образование</t>
  </si>
  <si>
    <t>Передаваемые полномочия</t>
  </si>
  <si>
    <t xml:space="preserve">Сумма 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</si>
  <si>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</si>
  <si>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</si>
  <si>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</si>
  <si>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Создание условий для предоставления транспортных услуг населению, организация транспортного обслуживания</t>
  </si>
  <si>
    <t>Организация тепло, водо снабжения населения, водоотведения, снабжение населения топливом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</si>
  <si>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</si>
  <si>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</si>
  <si>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</si>
  <si>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</si>
  <si>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</si>
  <si>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</si>
  <si>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</si>
  <si>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</si>
  <si>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рублей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</si>
  <si>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2020 ГОД</t>
  </si>
  <si>
    <t>Организация деятельности по накоплению (в т.ч. по раздельному накоплению) и транспортированию твердых коммунальных отходов</t>
  </si>
  <si>
    <t>Исполнение полномочий 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</si>
  <si>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Утвержденный план</t>
  </si>
  <si>
    <t xml:space="preserve">Уточнение </t>
  </si>
  <si>
    <t>Уточненный план</t>
  </si>
  <si>
    <t>Приложение 11</t>
  </si>
  <si>
    <t>от 24 декабря 2020 года № 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</si>
</sst>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left" vertical="top" wrapText="1"/>
    </xf>
    <xf numFmtId="44" fontId="0" fillId="0" borderId="0" xfId="2" applyFont="1"/>
    <xf numFmtId="0" fontId="9" fillId="0" borderId="0" xfId="0" applyFont="1"/>
    <xf numFmtId="0" fontId="3" fillId="0" borderId="4" xfId="0" applyFont="1" applyBorder="1" applyAlignment="1">
      <alignment horizontal="center" vertical="justify"/>
    </xf>
    <xf numFmtId="4" fontId="6" fillId="2" borderId="1" xfId="1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3" borderId="1" xfId="1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justify"/>
    </xf>
    <xf numFmtId="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/>
    </xf>
    <xf numFmtId="4" fontId="8" fillId="0" borderId="1" xfId="0" applyNumberFormat="1" applyFont="1" applyBorder="1"/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justify"/>
    </xf>
    <xf numFmtId="0" fontId="3" fillId="0" borderId="4" xfId="0" applyFont="1" applyBorder="1" applyAlignment="1">
      <alignment horizontal="center" vertical="justify"/>
    </xf>
    <xf numFmtId="44" fontId="8" fillId="0" borderId="0" xfId="2" applyFont="1" applyAlignment="1">
      <alignment horizontal="center" wrapText="1"/>
    </xf>
    <xf numFmtId="0" fontId="0" fillId="0" borderId="0" xfId="0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43" fontId="4" fillId="0" borderId="7" xfId="1" applyFont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view="pageBreakPreview" topLeftCell="B1" zoomScale="60" zoomScaleNormal="100" workbookViewId="0">
      <selection activeCell="U3" sqref="U3:X3"/>
    </sheetView>
  </sheetViews>
  <sheetFormatPr defaultRowHeight="15" x14ac:dyDescent="0.25"/>
  <cols>
    <col min="1" max="1" width="7.140625" customWidth="1"/>
    <col min="2" max="2" width="21.28515625" customWidth="1"/>
    <col min="3" max="3" width="15" customWidth="1"/>
    <col min="4" max="4" width="7.85546875" customWidth="1"/>
    <col min="5" max="5" width="15.28515625" customWidth="1"/>
    <col min="6" max="6" width="18.42578125" customWidth="1"/>
    <col min="7" max="7" width="11.5703125" customWidth="1"/>
    <col min="8" max="9" width="16.42578125" customWidth="1"/>
    <col min="10" max="10" width="8.5703125" customWidth="1"/>
    <col min="11" max="11" width="14.5703125" customWidth="1"/>
    <col min="12" max="12" width="15.42578125" customWidth="1"/>
    <col min="13" max="13" width="10.7109375" customWidth="1"/>
    <col min="14" max="14" width="16.140625" customWidth="1"/>
    <col min="15" max="15" width="19.42578125" customWidth="1"/>
    <col min="16" max="16" width="19.7109375" customWidth="1"/>
    <col min="17" max="17" width="18.7109375" customWidth="1"/>
    <col min="18" max="18" width="16.140625" customWidth="1"/>
    <col min="19" max="19" width="9.7109375" customWidth="1"/>
    <col min="20" max="20" width="13.7109375" customWidth="1"/>
    <col min="21" max="21" width="16.5703125" customWidth="1"/>
    <col min="22" max="22" width="16.85546875" customWidth="1"/>
    <col min="23" max="23" width="18" customWidth="1"/>
    <col min="24" max="24" width="19" customWidth="1"/>
    <col min="25" max="25" width="18.42578125" customWidth="1"/>
    <col min="26" max="26" width="18.85546875" customWidth="1"/>
  </cols>
  <sheetData>
    <row r="1" spans="1:26" x14ac:dyDescent="0.25">
      <c r="U1" s="24" t="s">
        <v>24</v>
      </c>
      <c r="V1" s="24"/>
      <c r="W1" s="24"/>
      <c r="X1" s="25"/>
    </row>
    <row r="2" spans="1:26" x14ac:dyDescent="0.25">
      <c r="U2" s="24" t="s">
        <v>16</v>
      </c>
      <c r="V2" s="24"/>
      <c r="W2" s="24"/>
      <c r="X2" s="25"/>
    </row>
    <row r="3" spans="1:26" x14ac:dyDescent="0.25">
      <c r="U3" s="24" t="s">
        <v>25</v>
      </c>
      <c r="V3" s="24"/>
      <c r="W3" s="24"/>
      <c r="X3" s="25"/>
    </row>
    <row r="4" spans="1:26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26" ht="68.650000000000006" customHeight="1" x14ac:dyDescent="0.3">
      <c r="B5" s="31" t="s">
        <v>18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2"/>
      <c r="S5" s="32"/>
      <c r="T5" s="32"/>
      <c r="U5" s="32"/>
      <c r="V5" s="32"/>
      <c r="W5" s="32"/>
      <c r="X5" s="32"/>
    </row>
    <row r="7" spans="1:26" x14ac:dyDescent="0.25">
      <c r="X7" s="11" t="s">
        <v>17</v>
      </c>
    </row>
    <row r="8" spans="1:26" ht="18.75" x14ac:dyDescent="0.25">
      <c r="A8" s="26" t="s">
        <v>0</v>
      </c>
      <c r="B8" s="27" t="s">
        <v>1</v>
      </c>
      <c r="C8" s="29" t="s">
        <v>2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18"/>
      <c r="Q8" s="18"/>
      <c r="R8" s="12"/>
      <c r="S8" s="18"/>
      <c r="T8" s="18"/>
      <c r="U8" s="12"/>
      <c r="V8" s="18"/>
      <c r="W8" s="18"/>
      <c r="X8" s="36" t="s">
        <v>3</v>
      </c>
      <c r="Y8" s="36"/>
      <c r="Z8" s="36"/>
    </row>
    <row r="9" spans="1:26" s="23" customFormat="1" ht="198.4" customHeight="1" x14ac:dyDescent="0.25">
      <c r="A9" s="26"/>
      <c r="B9" s="28"/>
      <c r="C9" s="33" t="s">
        <v>4</v>
      </c>
      <c r="D9" s="34"/>
      <c r="E9" s="35"/>
      <c r="F9" s="37" t="s">
        <v>5</v>
      </c>
      <c r="G9" s="38"/>
      <c r="H9" s="39"/>
      <c r="I9" s="33" t="s">
        <v>6</v>
      </c>
      <c r="J9" s="34"/>
      <c r="K9" s="35"/>
      <c r="L9" s="33" t="s">
        <v>7</v>
      </c>
      <c r="M9" s="34"/>
      <c r="N9" s="35"/>
      <c r="O9" s="33" t="s">
        <v>8</v>
      </c>
      <c r="P9" s="34"/>
      <c r="Q9" s="35"/>
      <c r="R9" s="33" t="s">
        <v>19</v>
      </c>
      <c r="S9" s="34"/>
      <c r="T9" s="35"/>
      <c r="U9" s="33" t="s">
        <v>20</v>
      </c>
      <c r="V9" s="34"/>
      <c r="W9" s="35"/>
      <c r="X9" s="36"/>
      <c r="Y9" s="36"/>
      <c r="Z9" s="36"/>
    </row>
    <row r="10" spans="1:26" ht="31.5" x14ac:dyDescent="0.25">
      <c r="A10" s="1"/>
      <c r="B10" s="2"/>
      <c r="C10" s="20" t="s">
        <v>21</v>
      </c>
      <c r="D10" s="20" t="s">
        <v>22</v>
      </c>
      <c r="E10" s="20" t="s">
        <v>23</v>
      </c>
      <c r="F10" s="20" t="s">
        <v>21</v>
      </c>
      <c r="G10" s="20" t="s">
        <v>22</v>
      </c>
      <c r="H10" s="20" t="s">
        <v>23</v>
      </c>
      <c r="I10" s="20" t="s">
        <v>21</v>
      </c>
      <c r="J10" s="20" t="s">
        <v>22</v>
      </c>
      <c r="K10" s="20" t="s">
        <v>23</v>
      </c>
      <c r="L10" s="20" t="s">
        <v>21</v>
      </c>
      <c r="M10" s="20" t="s">
        <v>22</v>
      </c>
      <c r="N10" s="20" t="s">
        <v>23</v>
      </c>
      <c r="O10" s="20" t="s">
        <v>21</v>
      </c>
      <c r="P10" s="20" t="s">
        <v>22</v>
      </c>
      <c r="Q10" s="20" t="s">
        <v>23</v>
      </c>
      <c r="R10" s="20" t="s">
        <v>21</v>
      </c>
      <c r="S10" s="20" t="s">
        <v>22</v>
      </c>
      <c r="T10" s="20" t="s">
        <v>23</v>
      </c>
      <c r="U10" s="20" t="s">
        <v>21</v>
      </c>
      <c r="V10" s="20" t="s">
        <v>22</v>
      </c>
      <c r="W10" s="20" t="s">
        <v>23</v>
      </c>
      <c r="X10" s="20" t="s">
        <v>21</v>
      </c>
      <c r="Y10" s="20" t="s">
        <v>22</v>
      </c>
      <c r="Z10" s="20" t="s">
        <v>23</v>
      </c>
    </row>
    <row r="11" spans="1:26" ht="31.7" customHeight="1" x14ac:dyDescent="0.3">
      <c r="A11" s="3">
        <v>1</v>
      </c>
      <c r="B11" s="4" t="s">
        <v>9</v>
      </c>
      <c r="C11" s="14">
        <v>67100</v>
      </c>
      <c r="D11" s="14">
        <v>0</v>
      </c>
      <c r="E11" s="14">
        <f>C11+D11</f>
        <v>67100</v>
      </c>
      <c r="F11" s="15">
        <v>0</v>
      </c>
      <c r="G11" s="14">
        <v>0</v>
      </c>
      <c r="H11" s="15">
        <f>F11+G11</f>
        <v>0</v>
      </c>
      <c r="I11" s="15">
        <v>0</v>
      </c>
      <c r="J11" s="15">
        <v>0</v>
      </c>
      <c r="K11" s="15">
        <f>I11+J11</f>
        <v>0</v>
      </c>
      <c r="L11" s="15">
        <v>0</v>
      </c>
      <c r="M11" s="15">
        <v>0</v>
      </c>
      <c r="N11" s="15">
        <f>L11+M11</f>
        <v>0</v>
      </c>
      <c r="O11" s="15">
        <v>0</v>
      </c>
      <c r="P11" s="15">
        <v>0</v>
      </c>
      <c r="Q11" s="15">
        <f>O11+P11</f>
        <v>0</v>
      </c>
      <c r="R11" s="15">
        <v>0</v>
      </c>
      <c r="S11" s="15">
        <v>0</v>
      </c>
      <c r="T11" s="15">
        <f>R11+S11</f>
        <v>0</v>
      </c>
      <c r="U11" s="15">
        <v>470675</v>
      </c>
      <c r="V11" s="15">
        <v>0</v>
      </c>
      <c r="W11" s="15">
        <f>U11+V11</f>
        <v>470675</v>
      </c>
      <c r="X11" s="16">
        <f>C11+F11+I11+L11+O11+R11+U11</f>
        <v>537775</v>
      </c>
      <c r="Y11" s="22">
        <f>D11+G11+J11+M11+P11+S11+V11</f>
        <v>0</v>
      </c>
      <c r="Z11" s="22">
        <f>X11+Y11</f>
        <v>537775</v>
      </c>
    </row>
    <row r="12" spans="1:26" ht="33" customHeight="1" x14ac:dyDescent="0.3">
      <c r="A12" s="3">
        <v>2</v>
      </c>
      <c r="B12" s="4" t="s">
        <v>10</v>
      </c>
      <c r="C12" s="14">
        <v>57000</v>
      </c>
      <c r="D12" s="14">
        <v>0</v>
      </c>
      <c r="E12" s="14">
        <f t="shared" ref="E12:E16" si="0">C12+D12</f>
        <v>57000</v>
      </c>
      <c r="F12" s="13">
        <v>0</v>
      </c>
      <c r="G12" s="14">
        <v>0</v>
      </c>
      <c r="H12" s="15">
        <f t="shared" ref="H12:H16" si="1">F12+G12</f>
        <v>0</v>
      </c>
      <c r="I12" s="15">
        <v>11000</v>
      </c>
      <c r="J12" s="15">
        <v>0</v>
      </c>
      <c r="K12" s="15">
        <f t="shared" ref="K12:K16" si="2">I12+J12</f>
        <v>11000</v>
      </c>
      <c r="L12" s="13">
        <v>344698.88</v>
      </c>
      <c r="M12" s="13">
        <v>0</v>
      </c>
      <c r="N12" s="15">
        <f t="shared" ref="N12:N16" si="3">L12+M12</f>
        <v>344698.88</v>
      </c>
      <c r="O12" s="15">
        <v>26210533.949999999</v>
      </c>
      <c r="P12" s="13">
        <v>-546634.34</v>
      </c>
      <c r="Q12" s="15">
        <f>O12+P12</f>
        <v>25663899.609999999</v>
      </c>
      <c r="R12" s="13">
        <v>4768.3</v>
      </c>
      <c r="S12" s="15">
        <v>0</v>
      </c>
      <c r="T12" s="15">
        <f t="shared" ref="T12:T16" si="4">R12+S12</f>
        <v>4768.3</v>
      </c>
      <c r="U12" s="15">
        <v>0</v>
      </c>
      <c r="V12" s="15">
        <v>0</v>
      </c>
      <c r="W12" s="15">
        <f t="shared" ref="W12:W16" si="5">U12+V12</f>
        <v>0</v>
      </c>
      <c r="X12" s="16">
        <f>C12+F12+I12+L12+O12+R12+U12</f>
        <v>26628001.129999999</v>
      </c>
      <c r="Y12" s="22">
        <f>D12+G12+J12+M12+P12+S12+V12</f>
        <v>-546634.34</v>
      </c>
      <c r="Z12" s="22">
        <f>X12+Y12</f>
        <v>26081366.789999999</v>
      </c>
    </row>
    <row r="13" spans="1:26" ht="32.25" customHeight="1" x14ac:dyDescent="0.3">
      <c r="A13" s="3">
        <v>3</v>
      </c>
      <c r="B13" s="5" t="s">
        <v>11</v>
      </c>
      <c r="C13" s="14">
        <v>30500</v>
      </c>
      <c r="D13" s="14">
        <v>0</v>
      </c>
      <c r="E13" s="14">
        <f t="shared" si="0"/>
        <v>30500</v>
      </c>
      <c r="F13" s="13">
        <v>44000</v>
      </c>
      <c r="G13" s="14">
        <v>0</v>
      </c>
      <c r="H13" s="15">
        <f t="shared" si="1"/>
        <v>44000</v>
      </c>
      <c r="I13" s="13">
        <v>10000</v>
      </c>
      <c r="J13" s="15">
        <v>0</v>
      </c>
      <c r="K13" s="15">
        <f t="shared" si="2"/>
        <v>10000</v>
      </c>
      <c r="L13" s="13">
        <v>0</v>
      </c>
      <c r="M13" s="13">
        <v>0</v>
      </c>
      <c r="N13" s="15">
        <f t="shared" si="3"/>
        <v>0</v>
      </c>
      <c r="O13" s="15">
        <v>9612644.8000000007</v>
      </c>
      <c r="P13" s="15">
        <v>-630000</v>
      </c>
      <c r="Q13" s="15">
        <f>O13+P13</f>
        <v>8982644.8000000007</v>
      </c>
      <c r="R13" s="15">
        <v>0</v>
      </c>
      <c r="S13" s="15">
        <v>0</v>
      </c>
      <c r="T13" s="15">
        <f t="shared" si="4"/>
        <v>0</v>
      </c>
      <c r="U13" s="15">
        <v>0</v>
      </c>
      <c r="V13" s="15">
        <v>0</v>
      </c>
      <c r="W13" s="15">
        <f t="shared" si="5"/>
        <v>0</v>
      </c>
      <c r="X13" s="16">
        <f t="shared" ref="X13:X16" si="6">C13+F13+I13+L13+O13+R13+U13</f>
        <v>9697144.8000000007</v>
      </c>
      <c r="Y13" s="22">
        <f t="shared" ref="Y13:Y16" si="7">D13+G13+J13+M13+P13+S13+V13</f>
        <v>-630000</v>
      </c>
      <c r="Z13" s="22">
        <f t="shared" ref="Z13:Z16" si="8">X13+Y13</f>
        <v>9067144.8000000007</v>
      </c>
    </row>
    <row r="14" spans="1:26" ht="35.450000000000003" customHeight="1" x14ac:dyDescent="0.3">
      <c r="A14" s="3">
        <v>4</v>
      </c>
      <c r="B14" s="5" t="s">
        <v>12</v>
      </c>
      <c r="C14" s="14">
        <v>14200</v>
      </c>
      <c r="D14" s="14">
        <v>0</v>
      </c>
      <c r="E14" s="14">
        <f t="shared" si="0"/>
        <v>14200</v>
      </c>
      <c r="F14" s="13">
        <v>20500</v>
      </c>
      <c r="G14" s="14">
        <v>0</v>
      </c>
      <c r="H14" s="15">
        <f t="shared" si="1"/>
        <v>20500</v>
      </c>
      <c r="I14" s="13">
        <v>6700</v>
      </c>
      <c r="J14" s="15">
        <v>0</v>
      </c>
      <c r="K14" s="15">
        <f t="shared" si="2"/>
        <v>6700</v>
      </c>
      <c r="L14" s="13">
        <v>0</v>
      </c>
      <c r="M14" s="13">
        <v>0</v>
      </c>
      <c r="N14" s="15">
        <f t="shared" si="3"/>
        <v>0</v>
      </c>
      <c r="O14" s="15">
        <v>0</v>
      </c>
      <c r="P14" s="15">
        <v>0</v>
      </c>
      <c r="Q14" s="15">
        <f t="shared" ref="Q14:Q16" si="9">O14+P14</f>
        <v>0</v>
      </c>
      <c r="R14" s="15">
        <v>0</v>
      </c>
      <c r="S14" s="15">
        <v>0</v>
      </c>
      <c r="T14" s="15">
        <f t="shared" si="4"/>
        <v>0</v>
      </c>
      <c r="U14" s="15">
        <v>0</v>
      </c>
      <c r="V14" s="15">
        <v>0</v>
      </c>
      <c r="W14" s="15">
        <f t="shared" si="5"/>
        <v>0</v>
      </c>
      <c r="X14" s="16">
        <f t="shared" si="6"/>
        <v>41400</v>
      </c>
      <c r="Y14" s="22">
        <f t="shared" si="7"/>
        <v>0</v>
      </c>
      <c r="Z14" s="22">
        <f t="shared" si="8"/>
        <v>41400</v>
      </c>
    </row>
    <row r="15" spans="1:26" ht="36.75" customHeight="1" x14ac:dyDescent="0.3">
      <c r="A15" s="6">
        <v>5</v>
      </c>
      <c r="B15" s="4" t="s">
        <v>13</v>
      </c>
      <c r="C15" s="14">
        <v>16300</v>
      </c>
      <c r="D15" s="14">
        <v>0</v>
      </c>
      <c r="E15" s="14">
        <f t="shared" si="0"/>
        <v>16300</v>
      </c>
      <c r="F15" s="13">
        <v>23500</v>
      </c>
      <c r="G15" s="14">
        <v>0</v>
      </c>
      <c r="H15" s="15">
        <f t="shared" si="1"/>
        <v>23500</v>
      </c>
      <c r="I15" s="13">
        <v>2700</v>
      </c>
      <c r="J15" s="15">
        <v>0</v>
      </c>
      <c r="K15" s="15">
        <f t="shared" si="2"/>
        <v>2700</v>
      </c>
      <c r="L15" s="13">
        <v>0</v>
      </c>
      <c r="M15" s="13">
        <v>0</v>
      </c>
      <c r="N15" s="15">
        <f t="shared" si="3"/>
        <v>0</v>
      </c>
      <c r="O15" s="15">
        <v>0</v>
      </c>
      <c r="P15" s="15">
        <v>0</v>
      </c>
      <c r="Q15" s="15">
        <f t="shared" si="9"/>
        <v>0</v>
      </c>
      <c r="R15" s="15">
        <v>0</v>
      </c>
      <c r="S15" s="15">
        <v>0</v>
      </c>
      <c r="T15" s="15">
        <f t="shared" si="4"/>
        <v>0</v>
      </c>
      <c r="U15" s="15">
        <v>0</v>
      </c>
      <c r="V15" s="15">
        <v>0</v>
      </c>
      <c r="W15" s="15">
        <f t="shared" si="5"/>
        <v>0</v>
      </c>
      <c r="X15" s="16">
        <f t="shared" si="6"/>
        <v>42500</v>
      </c>
      <c r="Y15" s="22">
        <f t="shared" si="7"/>
        <v>0</v>
      </c>
      <c r="Z15" s="22">
        <f t="shared" si="8"/>
        <v>42500</v>
      </c>
    </row>
    <row r="16" spans="1:26" ht="32.25" customHeight="1" x14ac:dyDescent="0.3">
      <c r="A16" s="7">
        <v>6</v>
      </c>
      <c r="B16" s="5" t="s">
        <v>14</v>
      </c>
      <c r="C16" s="14">
        <v>18300</v>
      </c>
      <c r="D16" s="14">
        <v>0</v>
      </c>
      <c r="E16" s="14">
        <f t="shared" si="0"/>
        <v>18300</v>
      </c>
      <c r="F16" s="13">
        <v>26400</v>
      </c>
      <c r="G16" s="14">
        <v>0</v>
      </c>
      <c r="H16" s="15">
        <f t="shared" si="1"/>
        <v>26400</v>
      </c>
      <c r="I16" s="13">
        <v>6000</v>
      </c>
      <c r="J16" s="15">
        <v>0</v>
      </c>
      <c r="K16" s="15">
        <f t="shared" si="2"/>
        <v>6000</v>
      </c>
      <c r="L16" s="13">
        <v>0</v>
      </c>
      <c r="M16" s="13">
        <v>0</v>
      </c>
      <c r="N16" s="15">
        <f t="shared" si="3"/>
        <v>0</v>
      </c>
      <c r="O16" s="15">
        <v>0</v>
      </c>
      <c r="P16" s="15">
        <v>0</v>
      </c>
      <c r="Q16" s="15">
        <f t="shared" si="9"/>
        <v>0</v>
      </c>
      <c r="R16" s="15">
        <v>0</v>
      </c>
      <c r="S16" s="15">
        <v>0</v>
      </c>
      <c r="T16" s="15">
        <f t="shared" si="4"/>
        <v>0</v>
      </c>
      <c r="U16" s="15">
        <v>0</v>
      </c>
      <c r="V16" s="15">
        <v>0</v>
      </c>
      <c r="W16" s="15">
        <f t="shared" si="5"/>
        <v>0</v>
      </c>
      <c r="X16" s="16">
        <f t="shared" si="6"/>
        <v>50700</v>
      </c>
      <c r="Y16" s="22">
        <f t="shared" si="7"/>
        <v>0</v>
      </c>
      <c r="Z16" s="22">
        <f t="shared" si="8"/>
        <v>50700</v>
      </c>
    </row>
    <row r="17" spans="1:26" ht="18.75" x14ac:dyDescent="0.3">
      <c r="A17" s="8"/>
      <c r="B17" s="9" t="s">
        <v>15</v>
      </c>
      <c r="C17" s="17">
        <f>SUM(C11:C16)</f>
        <v>203400</v>
      </c>
      <c r="D17" s="17">
        <f t="shared" ref="D17:E17" si="10">SUM(D11:D16)</f>
        <v>0</v>
      </c>
      <c r="E17" s="17">
        <f t="shared" si="10"/>
        <v>203400</v>
      </c>
      <c r="F17" s="17">
        <f>SUM(F11:F16)</f>
        <v>114400</v>
      </c>
      <c r="G17" s="17">
        <f t="shared" ref="G17:H17" si="11">SUM(G11:G16)</f>
        <v>0</v>
      </c>
      <c r="H17" s="17">
        <f t="shared" si="11"/>
        <v>114400</v>
      </c>
      <c r="I17" s="17">
        <f>SUM(I11:I16)</f>
        <v>36400</v>
      </c>
      <c r="J17" s="17">
        <f t="shared" ref="J17:K17" si="12">SUM(J11:J16)</f>
        <v>0</v>
      </c>
      <c r="K17" s="17">
        <f t="shared" si="12"/>
        <v>36400</v>
      </c>
      <c r="L17" s="17">
        <f t="shared" ref="L17:W17" si="13">SUM(L11:L16)</f>
        <v>344698.88</v>
      </c>
      <c r="M17" s="17">
        <f t="shared" si="13"/>
        <v>0</v>
      </c>
      <c r="N17" s="17">
        <f t="shared" si="13"/>
        <v>344698.88</v>
      </c>
      <c r="O17" s="17">
        <f t="shared" si="13"/>
        <v>35823178.75</v>
      </c>
      <c r="P17" s="17">
        <f t="shared" si="13"/>
        <v>-1176634.3399999999</v>
      </c>
      <c r="Q17" s="17">
        <f t="shared" si="13"/>
        <v>34646544.409999996</v>
      </c>
      <c r="R17" s="17">
        <f t="shared" si="13"/>
        <v>4768.3</v>
      </c>
      <c r="S17" s="17">
        <f t="shared" si="13"/>
        <v>0</v>
      </c>
      <c r="T17" s="17">
        <f t="shared" si="13"/>
        <v>4768.3</v>
      </c>
      <c r="U17" s="17">
        <f t="shared" si="13"/>
        <v>470675</v>
      </c>
      <c r="V17" s="17">
        <f t="shared" si="13"/>
        <v>0</v>
      </c>
      <c r="W17" s="17">
        <f t="shared" si="13"/>
        <v>470675</v>
      </c>
      <c r="X17" s="21">
        <f>C17+F17+I17+L17+O17+R17+U17</f>
        <v>36997520.93</v>
      </c>
      <c r="Y17" s="21">
        <f>SUM(Y11:Y16)</f>
        <v>-1176634.3399999999</v>
      </c>
      <c r="Z17" s="21">
        <f>SUM(Z11:Z16)</f>
        <v>35820886.590000004</v>
      </c>
    </row>
    <row r="20" spans="1:26" x14ac:dyDescent="0.25">
      <c r="X20" s="19"/>
    </row>
  </sheetData>
  <mergeCells count="15">
    <mergeCell ref="U2:X2"/>
    <mergeCell ref="U1:X1"/>
    <mergeCell ref="U3:X3"/>
    <mergeCell ref="A8:A9"/>
    <mergeCell ref="B8:B9"/>
    <mergeCell ref="C8:O8"/>
    <mergeCell ref="B5:X5"/>
    <mergeCell ref="O9:Q9"/>
    <mergeCell ref="X8:Z9"/>
    <mergeCell ref="C9:E9"/>
    <mergeCell ref="F9:H9"/>
    <mergeCell ref="I9:K9"/>
    <mergeCell ref="L9:N9"/>
    <mergeCell ref="R9:T9"/>
    <mergeCell ref="U9:W9"/>
  </mergeCells>
  <pageMargins left="0" right="0" top="0.74803149606299213" bottom="0" header="0.31496062992125984" footer="0"/>
  <pageSetup paperSize="9" scale="36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2020-12-24T07:58:25Z</dcterms:modified>
</cp:coreProperties>
</file>