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10" yWindow="150" windowWidth="21390" windowHeight="11100" activeTab="2"/>
  </bookViews>
  <sheets>
    <sheet name="субвенции" sheetId="3" r:id="rId1"/>
    <sheet name="субсидии" sheetId="2" r:id="rId2"/>
    <sheet name="иные" sheetId="1" r:id="rId3"/>
  </sheets>
  <definedNames>
    <definedName name="_xlnm._FilterDatabase" localSheetId="0" hidden="1">субвенции!$A$11:$P$47</definedName>
    <definedName name="_xlnm.Print_Area" localSheetId="2">иные!$A$1:$T$19</definedName>
  </definedNames>
  <calcPr calcId="144525"/>
</workbook>
</file>

<file path=xl/calcChain.xml><?xml version="1.0" encoding="utf-8"?>
<calcChain xmlns="http://schemas.openxmlformats.org/spreadsheetml/2006/main">
  <c r="S18" i="1" l="1"/>
  <c r="S19" i="1" s="1"/>
  <c r="H18" i="1"/>
  <c r="T18" i="1" s="1"/>
  <c r="T19" i="1" s="1"/>
  <c r="L41" i="2"/>
  <c r="C41" i="2"/>
  <c r="D41" i="2"/>
  <c r="E41" i="2"/>
  <c r="F41" i="2"/>
  <c r="G41" i="2"/>
  <c r="H41" i="2"/>
  <c r="I41" i="2"/>
  <c r="J41" i="2"/>
  <c r="K41" i="2"/>
  <c r="M41" i="2"/>
  <c r="N41" i="2"/>
  <c r="O41" i="2"/>
  <c r="P41" i="2"/>
  <c r="T24" i="2" l="1"/>
  <c r="S24" i="2"/>
  <c r="R24" i="2"/>
  <c r="S17" i="2"/>
  <c r="Q17" i="2"/>
  <c r="Q41" i="2" s="1"/>
  <c r="R17" i="2"/>
  <c r="N47" i="3"/>
  <c r="P45" i="3"/>
  <c r="D45" i="3"/>
  <c r="P38" i="3"/>
  <c r="D38" i="3"/>
  <c r="P25" i="3"/>
  <c r="O18" i="3"/>
  <c r="P18" i="3" s="1"/>
  <c r="P47" i="3" s="1"/>
  <c r="M18" i="3"/>
  <c r="J18" i="3"/>
  <c r="O47" i="3" l="1"/>
  <c r="T17" i="2"/>
</calcChain>
</file>

<file path=xl/sharedStrings.xml><?xml version="1.0" encoding="utf-8"?>
<sst xmlns="http://schemas.openxmlformats.org/spreadsheetml/2006/main" count="163" uniqueCount="93">
  <si>
    <t xml:space="preserve"> </t>
  </si>
  <si>
    <t>Всего</t>
  </si>
  <si>
    <t>Иные межбюджетные трансферты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</si>
  <si>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Иные межбюджетные трансферты за счет средств резервного фонда Правительства ХМАО-Югры Распоряжение № 515-рп от 08.09.2020 года (в целях оплаты задолженности организациям коммунального комплекса за потребленные топливно-энергетические ресурсы перед гарантирующими поставщиками))</t>
  </si>
  <si>
    <t>Иные межбюджетные трансферты на реализацию наказов избирателей депутатам Думы Ханты-Мансийского автономного округа-Югры</t>
  </si>
  <si>
    <t>Иные межбюджетные трансферты на реализацию мероприятий по содействию трудоустройству граждан</t>
  </si>
  <si>
    <t>Уточненный план</t>
  </si>
  <si>
    <t>Уточнение</t>
  </si>
  <si>
    <t>Утвержденный план</t>
  </si>
  <si>
    <t>Код главы</t>
  </si>
  <si>
    <t>Мероприятие</t>
  </si>
  <si>
    <t>Комитет спорта и молодежной политики</t>
  </si>
  <si>
    <t>Комитет культуры администрации Березовского района</t>
  </si>
  <si>
    <t>Комитет образования администрации Березовского района</t>
  </si>
  <si>
    <t>Комитет по финансам администрации Березовского района</t>
  </si>
  <si>
    <t>Администрация Березовского района</t>
  </si>
  <si>
    <t>ВСЕГО</t>
  </si>
  <si>
    <t>тыс. руб.</t>
  </si>
  <si>
    <t xml:space="preserve">к решению Думы Березовского района </t>
  </si>
  <si>
    <t>Распределение иных межбюджетных трансфертов между главными распорядителями бюджетных средств на 2020 год</t>
  </si>
  <si>
    <t>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</t>
  </si>
  <si>
    <t>Субвенции на предоставление дополнительных мер социальной поддержки детям - 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</si>
  <si>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Единая субвенция на осуществление деятельности по опеке и попечительству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</si>
  <si>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</si>
  <si>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</si>
  <si>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</si>
  <si>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организацию и обеспечение отдыха и оздоровления детей, в том числе в этнической среде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</si>
  <si>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</si>
  <si>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Субвенция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-Югры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</si>
  <si>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округа-Югры по социально ориентированным тарифам и сжиженного газа по социально ориентированным розничным ценам</t>
  </si>
  <si>
    <t>Субвенции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</si>
  <si>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</si>
  <si>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>Субвенции на реализацию подпрограммы "Повышение эффективности использования и развития ресурсного потенциала рыбохозяйственного комплекса"</t>
  </si>
  <si>
    <t>Субвенция на осуществление полномочий по организации деятельности административных комиссий</t>
  </si>
  <si>
    <t>Субвенции на поддержку малых форм хозяйствования в рамках подпрограммы "Поддержка малых форм хозяйствования"</t>
  </si>
  <si>
    <t>Субвенции на реализацию  подпрограммы  "Развитие растениеводства, переработки и реализации продукции растениеводства"</t>
  </si>
  <si>
    <t>Субвенции на реализацию государственной программы "Устойчивое развитие коренных малочисленных народов Севера" (финансовая помощь молодым специалистам из числа коренных малочисленных народов севера - на обустройство быта)</t>
  </si>
  <si>
    <t xml:space="preserve">Субвенции на организацию мероприятий при осуществлении деятельности по обращению с животными без владельцев </t>
  </si>
  <si>
    <t>Субвенции муниципальным районам на исполнение полномочий по расчету и предоставлению дотаций поселениям, входящим в состав муниципального района</t>
  </si>
  <si>
    <t>Субвенции на поддержку животноводства, переработки и реализации продукции животноводства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</si>
  <si>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</si>
  <si>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реализацию государственной программы "Социально-экономическое развитие коренных малочисленных народов Севера Ханты-Мансийского автономного округа – Югры на 2014–2020 годы" (На приобретение МТС, на приобретение северных оленей)</t>
  </si>
  <si>
    <t>Субвенции на реализацию государственной программы "Социально-экономическое развитие коренных малочисленных народов Севера Ханты-Мансийского автономного округа – Югры на 2014–2020 годы" (Субсидирование продукции традиционной хозяйственной деятельности пушнина, мясо диких животных, боровой дичи)</t>
  </si>
  <si>
    <t>Субвенции на организацию осуществления мероприятий по проведению дезинсекции и дератизации в Ханты - Мансийском автономном округе - Югре</t>
  </si>
  <si>
    <t>Субвенции на осуществление отдельных государственных полномочий Ханты - Мансийского автономного округа - Югры в сфере обращения с твердыми коммунальными отходами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</si>
  <si>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</si>
  <si>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 xml:space="preserve">Субвенции бюджетам на осуществление полномочий по государственной регистрации актов гражданского состояния из федерального бюджета 
</t>
  </si>
  <si>
    <t>Субвенции (ФБ) на осуществление полномочий по составлению (изменению) списков кандидатов в присяжные заседатели федеральных судов общей юрисдикции РФ</t>
  </si>
  <si>
    <t>Субвенции на осуществление первичного воинского учета на территориях, где отсутствуют военные комиссариаты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</si>
  <si>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</si>
  <si>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Субвенция на Проведение Всероссийской переписи населения 2020 года (ФБ)</t>
  </si>
  <si>
    <t>Субвенции на осуществление переданных полномочий Российской Федерации на государственную регистрацию актов гражданского состояния за счет средств резервного фонда Правительства Российской Федерации</t>
  </si>
  <si>
    <t>Распределение субвенций на выполнение отдельных государственных полномочий органов государственной власти автономного округа, а также отдельных государственных полномочий в соответствии с законодательством о передаче отдельных государственных полномочий федеральных органов государственной власти на плановый период 2020 год</t>
  </si>
  <si>
    <t>Субвенции на компенсацию расходов на оплату обучения правилам безопасного обращения с оружием, проезда к месту нахождения организации, имеющей право проводить подготовку лиц в целях изучения правил безопасного обращения с оружием</t>
  </si>
  <si>
    <t>Субсидии на мероприятия подпрограммы «Обеспечение жильем молодых семей» (ФБ)</t>
  </si>
  <si>
    <t>Субсидии ФБ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</si>
  <si>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 (ФБ)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</si>
  <si>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(ФБ)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</si>
  <si>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 - в лагерях труда и отдыха с дневным пребыванием детей</t>
  </si>
  <si>
    <t>Субсидии на строительство и реконструкцию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образовательно-молодежные проекты</t>
  </si>
  <si>
    <t>Субсидии на мероприятия подпрограммы «Обеспечение жильем молодых семей» (ОБ)</t>
  </si>
  <si>
    <t>Обеспечение устойчивого сокращения непригодного для проживания жилищного фонда за счет средств, поступивших от Фонда содействия реформированию жилищно-коммунального хозяйства</t>
  </si>
  <si>
    <t>Субсидии муниципальным районам на формирование районных фондов финансовой поддержки поселений</t>
  </si>
  <si>
    <t>Субсидии на возмещение недополученных доходов организациям, осуществляющим реализацию электрической энергии предприятиям ЖК и АП комплексов, субъектам малого и среднего предпринимательства, организациям бюджетной сферы в зоне децентрализованного электроснабжения Ханты-Мансийского автономного округа-Югры по цене электрической энергии зоны централизованного электроснабжения</t>
  </si>
  <si>
    <t>Субсидии на реализацию полномочий в сфере жилищно-коммунального комплекса</t>
  </si>
  <si>
    <t xml:space="preserve">Субсидии на создание условий для деятельности народных дружин </t>
  </si>
  <si>
    <t>Субсидии для реализации полномочий в области жилищного строительства</t>
  </si>
  <si>
    <t>Субсидии на организацию предоставления государственных услуг в многофункциональных центрах предоставления государственных и муниципальных услуг (бюджет автономного округа)</t>
  </si>
  <si>
    <t>Субсидии на поддержку малого и среднего предпринимательства</t>
  </si>
  <si>
    <t>Субсидии на обеспечение функционирования и развития систем видеонаблюдения в сфере общественного порядка</t>
  </si>
  <si>
    <t>Субсидии на развитие сферы культуры в муниципальных образованиях Ханты-Мансийского автономного округа-Югры  (Основное мероприятие "Библиотечное дело")</t>
  </si>
  <si>
    <t>Субсидии  окружного бюджета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</si>
  <si>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реализацию муниципальных программ в сфере укрепления межнационального и межконфессионального согласия, обеспечения социальной и культурной адаптации и интеграции мигрантов, профилактика экстремизма</t>
  </si>
  <si>
    <t>Субсидии на строительство и реконструкцию общеобразовательных организаций</t>
  </si>
  <si>
    <t>Субсидии на реконструкцию, расширение, модернизацию, строительство коммунальных объектов</t>
  </si>
  <si>
    <t>Субсидии на дополнительное финансовое обеспечение мероприятий по организации питания обучающихся начальных классов с 1 по 4 классы</t>
  </si>
  <si>
    <t>Субсидии на возмещение расходов организации за доставку населению сжиженного газа для бытовых нужд 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</t>
  </si>
  <si>
    <t>Субсидия на поддержку малого и среднего предпринимательства (Предоставление неотложных мер поддержки субъектам малого и среднего предпринимательства, осуществляющим деятельность в отраслях, пострадавших от распространения новой коронавирусной инфекции)</t>
  </si>
  <si>
    <t>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 (ОБ)</t>
  </si>
  <si>
    <t>Компенсация субъектам малого и среднего предпринимательства понесенных в период действия в Ханты-Мансийском автономном округе – Югре режима повышенной готовности затрат по оплате жилищно-коммунальных услуг за счет средств из резервного фонда Правительства Ханты-Мансийского автономного округа – Югры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</si>
  <si>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(ОБ)</t>
  </si>
  <si>
    <t>Распределение субсидий между главными распорядителями бюджетных средств на 2020 год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</si>
  <si>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и сжиженного газа по социально ориентированным розничным ценам 
 (сжижен. газ)</t>
  </si>
  <si>
    <t>ДОРОЖНЫЙ ФОНД Субсидии на строительство (реконструкцию), капитальный ремонт и ремонт автомобильных дорог общего пользования местного значения</t>
  </si>
  <si>
    <t>Иные межбюджетные трансферты на обеспечение начисления районного коэффициента до размера 70%, установленного в Ханты-Мансийском автономном округе – Югре на выплату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организаций, предоставляемого за счет средств федерального бюджета</t>
  </si>
  <si>
    <t>Иные межбюджетные трансферты, передаваемые бюджету района из бюджетов городских, сельских поселений на обеспечение доли софинансирования муниципальных программ формирования современной городской среды</t>
  </si>
  <si>
    <t xml:space="preserve">                                 Приложение 11</t>
  </si>
  <si>
    <t xml:space="preserve">  от  10__ноября  2020 года №  631_</t>
  </si>
  <si>
    <t xml:space="preserve">                   от 10 ноября  2020 года № 631</t>
  </si>
  <si>
    <t xml:space="preserve">                                                 Приложение 12</t>
  </si>
  <si>
    <t xml:space="preserve">      к решению Думы Березовского района </t>
  </si>
  <si>
    <t xml:space="preserve">                                     Приложение 14</t>
  </si>
  <si>
    <t xml:space="preserve">             от 10 ноября 2020 года № 631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</si>
</sst>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#,##0.0;[Red]\-#,##0.0;0.0"/>
    <numFmt numFmtId="166" formatCode="000"/>
    <numFmt numFmtId="167" formatCode="00\.00\.00"/>
    <numFmt numFmtId="168" formatCode="#,##0.0_ ;[Red]\-#,##0.0\ "/>
  </numFmts>
  <fonts count="1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7"/>
      <name val="Arial"/>
      <family val="2"/>
      <charset val="204"/>
    </font>
    <font>
      <sz val="8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8"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1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128">
    <xf numFmtId="0" fontId="0" fillId="0" borderId="0" xfId="0"/>
    <xf numFmtId="0" fontId="0" fillId="0" borderId="0" xfId="0" applyProtection="1"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3" fillId="0" borderId="0" xfId="0" applyNumberFormat="1" applyFont="1" applyFill="1" applyAlignment="1" applyProtection="1">
      <alignment horizontal="left"/>
      <protection hidden="1"/>
    </xf>
    <xf numFmtId="164" fontId="0" fillId="0" borderId="0" xfId="0" applyNumberFormat="1" applyFont="1" applyFill="1" applyAlignment="1" applyProtection="1">
      <protection hidden="1"/>
    </xf>
    <xf numFmtId="0" fontId="0" fillId="0" borderId="3" xfId="0" applyBorder="1" applyProtection="1">
      <protection hidden="1"/>
    </xf>
    <xf numFmtId="0" fontId="0" fillId="0" borderId="8" xfId="0" applyNumberFormat="1" applyFont="1" applyFill="1" applyBorder="1" applyAlignment="1" applyProtection="1">
      <protection hidden="1"/>
    </xf>
    <xf numFmtId="0" fontId="0" fillId="0" borderId="7" xfId="0" applyBorder="1" applyProtection="1">
      <protection hidden="1"/>
    </xf>
    <xf numFmtId="0" fontId="0" fillId="0" borderId="6" xfId="0" applyBorder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6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/>
    </xf>
    <xf numFmtId="0" fontId="10" fillId="0" borderId="3" xfId="0" applyFont="1" applyBorder="1" applyProtection="1">
      <protection hidden="1"/>
    </xf>
    <xf numFmtId="0" fontId="10" fillId="0" borderId="0" xfId="0" applyFont="1"/>
    <xf numFmtId="167" fontId="11" fillId="0" borderId="10" xfId="0" applyNumberFormat="1" applyFont="1" applyFill="1" applyBorder="1" applyAlignment="1" applyProtection="1">
      <alignment horizontal="left" vertical="top" wrapText="1"/>
      <protection hidden="1"/>
    </xf>
    <xf numFmtId="167" fontId="11" fillId="0" borderId="5" xfId="0" applyNumberFormat="1" applyFont="1" applyFill="1" applyBorder="1" applyAlignment="1" applyProtection="1">
      <alignment horizontal="left" vertical="top" wrapText="1"/>
      <protection hidden="1"/>
    </xf>
    <xf numFmtId="167" fontId="11" fillId="0" borderId="8" xfId="0" applyNumberFormat="1" applyFont="1" applyFill="1" applyBorder="1" applyAlignment="1" applyProtection="1">
      <alignment horizontal="left" vertical="top" wrapText="1"/>
      <protection hidden="1"/>
    </xf>
    <xf numFmtId="0" fontId="1" fillId="0" borderId="0" xfId="7"/>
    <xf numFmtId="0" fontId="8" fillId="0" borderId="0" xfId="6" applyAlignment="1" applyProtection="1">
      <protection hidden="1"/>
    </xf>
    <xf numFmtId="0" fontId="13" fillId="0" borderId="0" xfId="7" applyFont="1" applyAlignment="1">
      <alignment horizontal="center" vertical="center"/>
    </xf>
    <xf numFmtId="0" fontId="8" fillId="0" borderId="0" xfId="9" applyProtection="1">
      <protection hidden="1"/>
    </xf>
    <xf numFmtId="0" fontId="11" fillId="0" borderId="9" xfId="9" applyNumberFormat="1" applyFont="1" applyFill="1" applyBorder="1" applyAlignment="1" applyProtection="1">
      <alignment horizontal="center" wrapText="1"/>
      <protection hidden="1"/>
    </xf>
    <xf numFmtId="0" fontId="8" fillId="0" borderId="8" xfId="9" applyNumberFormat="1" applyFont="1" applyFill="1" applyBorder="1" applyAlignment="1" applyProtection="1">
      <protection hidden="1"/>
    </xf>
    <xf numFmtId="0" fontId="8" fillId="0" borderId="2" xfId="9" applyNumberFormat="1" applyFont="1" applyFill="1" applyBorder="1" applyAlignment="1" applyProtection="1">
      <protection hidden="1"/>
    </xf>
    <xf numFmtId="0" fontId="2" fillId="0" borderId="0" xfId="11" applyAlignment="1" applyProtection="1">
      <protection hidden="1"/>
    </xf>
    <xf numFmtId="0" fontId="2" fillId="0" borderId="0" xfId="11" applyProtection="1">
      <protection hidden="1"/>
    </xf>
    <xf numFmtId="0" fontId="8" fillId="0" borderId="0" xfId="1" applyAlignment="1" applyProtection="1">
      <protection hidden="1"/>
    </xf>
    <xf numFmtId="0" fontId="13" fillId="0" borderId="0" xfId="10" applyFont="1" applyAlignment="1">
      <alignment horizontal="center" wrapText="1"/>
    </xf>
    <xf numFmtId="0" fontId="8" fillId="0" borderId="7" xfId="9" applyFont="1" applyBorder="1" applyProtection="1">
      <protection hidden="1"/>
    </xf>
    <xf numFmtId="0" fontId="8" fillId="0" borderId="6" xfId="9" applyFont="1" applyBorder="1" applyProtection="1">
      <protection hidden="1"/>
    </xf>
    <xf numFmtId="0" fontId="8" fillId="0" borderId="0" xfId="14" applyProtection="1">
      <protection hidden="1"/>
    </xf>
    <xf numFmtId="0" fontId="7" fillId="0" borderId="0" xfId="14" applyNumberFormat="1" applyFont="1" applyFill="1" applyAlignment="1" applyProtection="1">
      <alignment horizontal="left"/>
      <protection hidden="1"/>
    </xf>
    <xf numFmtId="164" fontId="8" fillId="0" borderId="0" xfId="14" applyNumberFormat="1" applyFont="1" applyFill="1" applyAlignment="1" applyProtection="1">
      <protection hidden="1"/>
    </xf>
    <xf numFmtId="0" fontId="8" fillId="0" borderId="3" xfId="14" applyBorder="1" applyProtection="1">
      <protection hidden="1"/>
    </xf>
    <xf numFmtId="0" fontId="11" fillId="0" borderId="9" xfId="14" applyNumberFormat="1" applyFont="1" applyFill="1" applyBorder="1" applyAlignment="1" applyProtection="1">
      <alignment horizontal="center" wrapText="1"/>
      <protection hidden="1"/>
    </xf>
    <xf numFmtId="0" fontId="8" fillId="0" borderId="4" xfId="14" applyNumberFormat="1" applyFont="1" applyFill="1" applyBorder="1" applyAlignment="1" applyProtection="1">
      <protection hidden="1"/>
    </xf>
    <xf numFmtId="0" fontId="8" fillId="0" borderId="4" xfId="14" applyBorder="1" applyProtection="1">
      <protection hidden="1"/>
    </xf>
    <xf numFmtId="0" fontId="1" fillId="0" borderId="0" xfId="16"/>
    <xf numFmtId="0" fontId="10" fillId="0" borderId="3" xfId="14" applyFont="1" applyBorder="1" applyProtection="1">
      <protection hidden="1"/>
    </xf>
    <xf numFmtId="167" fontId="6" fillId="0" borderId="8" xfId="0" applyNumberFormat="1" applyFont="1" applyFill="1" applyBorder="1" applyAlignment="1" applyProtection="1">
      <alignment horizontal="left" vertical="top" wrapText="1"/>
      <protection hidden="1"/>
    </xf>
    <xf numFmtId="165" fontId="14" fillId="0" borderId="7" xfId="0" applyNumberFormat="1" applyFont="1" applyFill="1" applyBorder="1" applyAlignment="1" applyProtection="1">
      <alignment horizontal="center"/>
      <protection hidden="1"/>
    </xf>
    <xf numFmtId="167" fontId="6" fillId="0" borderId="5" xfId="0" applyNumberFormat="1" applyFont="1" applyFill="1" applyBorder="1" applyAlignment="1" applyProtection="1">
      <alignment horizontal="left" vertical="top" wrapText="1"/>
      <protection hidden="1"/>
    </xf>
    <xf numFmtId="165" fontId="14" fillId="0" borderId="4" xfId="0" applyNumberFormat="1" applyFont="1" applyFill="1" applyBorder="1" applyAlignment="1" applyProtection="1">
      <alignment horizontal="center"/>
      <protection hidden="1"/>
    </xf>
    <xf numFmtId="167" fontId="6" fillId="0" borderId="10" xfId="0" applyNumberFormat="1" applyFont="1" applyFill="1" applyBorder="1" applyAlignment="1" applyProtection="1">
      <alignment horizontal="left" vertical="top" wrapText="1"/>
      <protection hidden="1"/>
    </xf>
    <xf numFmtId="165" fontId="14" fillId="0" borderId="11" xfId="0" applyNumberFormat="1" applyFont="1" applyFill="1" applyBorder="1" applyAlignment="1" applyProtection="1">
      <alignment horizontal="center"/>
      <protection hidden="1"/>
    </xf>
    <xf numFmtId="164" fontId="5" fillId="0" borderId="4" xfId="0" applyNumberFormat="1" applyFont="1" applyFill="1" applyBorder="1" applyAlignment="1" applyProtection="1">
      <alignment horizontal="left"/>
      <protection hidden="1"/>
    </xf>
    <xf numFmtId="165" fontId="14" fillId="0" borderId="4" xfId="15" applyNumberFormat="1" applyFont="1" applyFill="1" applyBorder="1" applyAlignment="1" applyProtection="1">
      <alignment horizontal="center"/>
      <protection hidden="1"/>
    </xf>
    <xf numFmtId="165" fontId="14" fillId="0" borderId="11" xfId="15" applyNumberFormat="1" applyFont="1" applyFill="1" applyBorder="1" applyAlignment="1" applyProtection="1">
      <alignment horizontal="center"/>
      <protection hidden="1"/>
    </xf>
    <xf numFmtId="165" fontId="11" fillId="0" borderId="4" xfId="0" applyNumberFormat="1" applyFont="1" applyFill="1" applyBorder="1" applyAlignment="1" applyProtection="1">
      <protection hidden="1"/>
    </xf>
    <xf numFmtId="165" fontId="14" fillId="2" borderId="7" xfId="0" applyNumberFormat="1" applyFont="1" applyFill="1" applyBorder="1" applyAlignment="1" applyProtection="1">
      <alignment horizontal="center"/>
      <protection hidden="1"/>
    </xf>
    <xf numFmtId="165" fontId="14" fillId="2" borderId="4" xfId="0" applyNumberFormat="1" applyFont="1" applyFill="1" applyBorder="1" applyAlignment="1" applyProtection="1">
      <alignment horizontal="center"/>
      <protection hidden="1"/>
    </xf>
    <xf numFmtId="165" fontId="14" fillId="2" borderId="4" xfId="15" applyNumberFormat="1" applyFont="1" applyFill="1" applyBorder="1" applyAlignment="1" applyProtection="1">
      <alignment horizontal="center"/>
      <protection hidden="1"/>
    </xf>
    <xf numFmtId="165" fontId="14" fillId="2" borderId="11" xfId="15" applyNumberFormat="1" applyFont="1" applyFill="1" applyBorder="1" applyAlignment="1" applyProtection="1">
      <alignment horizontal="center"/>
      <protection hidden="1"/>
    </xf>
    <xf numFmtId="165" fontId="14" fillId="2" borderId="11" xfId="0" applyNumberFormat="1" applyFont="1" applyFill="1" applyBorder="1" applyAlignment="1" applyProtection="1">
      <alignment horizontal="center"/>
      <protection hidden="1"/>
    </xf>
    <xf numFmtId="167" fontId="11" fillId="0" borderId="5" xfId="18" applyNumberFormat="1" applyFont="1" applyFill="1" applyBorder="1" applyAlignment="1" applyProtection="1">
      <alignment horizontal="left" vertical="top" wrapText="1"/>
      <protection hidden="1"/>
    </xf>
    <xf numFmtId="167" fontId="11" fillId="0" borderId="8" xfId="18" applyNumberFormat="1" applyFont="1" applyFill="1" applyBorder="1" applyAlignment="1" applyProtection="1">
      <alignment horizontal="left" vertical="top" wrapText="1"/>
      <protection hidden="1"/>
    </xf>
    <xf numFmtId="165" fontId="7" fillId="0" borderId="7" xfId="19" applyNumberFormat="1" applyFont="1" applyFill="1" applyBorder="1" applyAlignment="1" applyProtection="1">
      <alignment horizontal="center"/>
      <protection hidden="1"/>
    </xf>
    <xf numFmtId="165" fontId="7" fillId="0" borderId="7" xfId="20" applyNumberFormat="1" applyFont="1" applyFill="1" applyBorder="1" applyAlignment="1" applyProtection="1">
      <alignment horizontal="center"/>
      <protection hidden="1"/>
    </xf>
    <xf numFmtId="165" fontId="7" fillId="0" borderId="7" xfId="21" applyNumberFormat="1" applyFont="1" applyFill="1" applyBorder="1" applyAlignment="1" applyProtection="1">
      <alignment horizontal="center"/>
      <protection hidden="1"/>
    </xf>
    <xf numFmtId="165" fontId="7" fillId="0" borderId="7" xfId="22" applyNumberFormat="1" applyFont="1" applyFill="1" applyBorder="1" applyAlignment="1" applyProtection="1">
      <alignment horizontal="center"/>
      <protection hidden="1"/>
    </xf>
    <xf numFmtId="165" fontId="7" fillId="0" borderId="4" xfId="19" applyNumberFormat="1" applyFont="1" applyFill="1" applyBorder="1" applyAlignment="1" applyProtection="1">
      <alignment horizontal="center"/>
      <protection hidden="1"/>
    </xf>
    <xf numFmtId="165" fontId="7" fillId="0" borderId="4" xfId="20" applyNumberFormat="1" applyFont="1" applyFill="1" applyBorder="1" applyAlignment="1" applyProtection="1">
      <alignment horizontal="center"/>
      <protection hidden="1"/>
    </xf>
    <xf numFmtId="165" fontId="7" fillId="0" borderId="4" xfId="21" applyNumberFormat="1" applyFont="1" applyFill="1" applyBorder="1" applyAlignment="1" applyProtection="1">
      <alignment horizontal="center"/>
      <protection hidden="1"/>
    </xf>
    <xf numFmtId="165" fontId="7" fillId="0" borderId="4" xfId="22" applyNumberFormat="1" applyFont="1" applyFill="1" applyBorder="1" applyAlignment="1" applyProtection="1">
      <alignment horizontal="center"/>
      <protection hidden="1"/>
    </xf>
    <xf numFmtId="165" fontId="7" fillId="0" borderId="7" xfId="14" applyNumberFormat="1" applyFont="1" applyFill="1" applyBorder="1" applyAlignment="1" applyProtection="1">
      <alignment horizontal="center"/>
      <protection hidden="1"/>
    </xf>
    <xf numFmtId="165" fontId="7" fillId="0" borderId="4" xfId="14" applyNumberFormat="1" applyFont="1" applyFill="1" applyBorder="1" applyAlignment="1" applyProtection="1">
      <alignment horizontal="center"/>
      <protection hidden="1"/>
    </xf>
    <xf numFmtId="165" fontId="7" fillId="0" borderId="11" xfId="14" applyNumberFormat="1" applyFont="1" applyFill="1" applyBorder="1" applyAlignment="1" applyProtection="1">
      <alignment horizontal="center"/>
      <protection hidden="1"/>
    </xf>
    <xf numFmtId="165" fontId="7" fillId="2" borderId="4" xfId="14" applyNumberFormat="1" applyFont="1" applyFill="1" applyBorder="1" applyAlignment="1" applyProtection="1">
      <alignment horizontal="center"/>
      <protection hidden="1"/>
    </xf>
    <xf numFmtId="165" fontId="7" fillId="2" borderId="4" xfId="22" applyNumberFormat="1" applyFont="1" applyFill="1" applyBorder="1" applyAlignment="1" applyProtection="1">
      <alignment horizontal="center"/>
      <protection hidden="1"/>
    </xf>
    <xf numFmtId="165" fontId="7" fillId="2" borderId="4" xfId="21" applyNumberFormat="1" applyFont="1" applyFill="1" applyBorder="1" applyAlignment="1" applyProtection="1">
      <alignment horizontal="center"/>
      <protection hidden="1"/>
    </xf>
    <xf numFmtId="165" fontId="15" fillId="2" borderId="4" xfId="14" applyNumberFormat="1" applyFont="1" applyFill="1" applyBorder="1" applyAlignment="1" applyProtection="1">
      <alignment horizontal="center"/>
      <protection hidden="1"/>
    </xf>
    <xf numFmtId="168" fontId="8" fillId="0" borderId="0" xfId="14" applyNumberFormat="1" applyProtection="1">
      <protection hidden="1"/>
    </xf>
    <xf numFmtId="165" fontId="7" fillId="0" borderId="11" xfId="19" applyNumberFormat="1" applyFont="1" applyFill="1" applyBorder="1" applyAlignment="1" applyProtection="1">
      <alignment horizontal="center"/>
      <protection hidden="1"/>
    </xf>
    <xf numFmtId="165" fontId="7" fillId="0" borderId="11" xfId="20" applyNumberFormat="1" applyFont="1" applyFill="1" applyBorder="1" applyAlignment="1" applyProtection="1">
      <alignment horizontal="center"/>
      <protection hidden="1"/>
    </xf>
    <xf numFmtId="165" fontId="7" fillId="0" borderId="11" xfId="21" applyNumberFormat="1" applyFont="1" applyFill="1" applyBorder="1" applyAlignment="1" applyProtection="1">
      <alignment horizontal="center"/>
      <protection hidden="1"/>
    </xf>
    <xf numFmtId="165" fontId="7" fillId="2" borderId="22" xfId="14" applyNumberFormat="1" applyFont="1" applyFill="1" applyBorder="1" applyAlignment="1" applyProtection="1">
      <protection hidden="1"/>
    </xf>
    <xf numFmtId="165" fontId="7" fillId="0" borderId="11" xfId="22" applyNumberFormat="1" applyFont="1" applyFill="1" applyBorder="1" applyAlignment="1" applyProtection="1">
      <alignment horizontal="center"/>
      <protection hidden="1"/>
    </xf>
    <xf numFmtId="167" fontId="11" fillId="0" borderId="10" xfId="18" applyNumberFormat="1" applyFont="1" applyFill="1" applyBorder="1" applyAlignment="1" applyProtection="1">
      <alignment horizontal="left" vertical="top" wrapText="1"/>
      <protection hidden="1"/>
    </xf>
    <xf numFmtId="164" fontId="9" fillId="0" borderId="4" xfId="18" applyNumberFormat="1" applyFont="1" applyFill="1" applyBorder="1" applyAlignment="1" applyProtection="1">
      <alignment horizontal="left"/>
      <protection hidden="1"/>
    </xf>
    <xf numFmtId="165" fontId="11" fillId="0" borderId="4" xfId="22" applyNumberFormat="1" applyFont="1" applyFill="1" applyBorder="1" applyAlignment="1" applyProtection="1">
      <protection hidden="1"/>
    </xf>
    <xf numFmtId="165" fontId="7" fillId="2" borderId="7" xfId="22" applyNumberFormat="1" applyFont="1" applyFill="1" applyBorder="1" applyAlignment="1" applyProtection="1">
      <alignment horizontal="center"/>
      <protection hidden="1"/>
    </xf>
    <xf numFmtId="165" fontId="7" fillId="2" borderId="11" xfId="22" applyNumberFormat="1" applyFont="1" applyFill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165" fontId="7" fillId="0" borderId="7" xfId="23" applyNumberFormat="1" applyFont="1" applyFill="1" applyBorder="1" applyAlignment="1" applyProtection="1">
      <alignment horizontal="center"/>
      <protection hidden="1"/>
    </xf>
    <xf numFmtId="165" fontId="7" fillId="0" borderId="4" xfId="24" applyNumberFormat="1" applyFont="1" applyFill="1" applyBorder="1" applyAlignment="1" applyProtection="1">
      <alignment horizontal="center"/>
      <protection hidden="1"/>
    </xf>
    <xf numFmtId="165" fontId="7" fillId="0" borderId="4" xfId="0" applyNumberFormat="1" applyFont="1" applyFill="1" applyBorder="1" applyAlignment="1" applyProtection="1">
      <alignment horizontal="center" vertical="center"/>
      <protection hidden="1"/>
    </xf>
    <xf numFmtId="165" fontId="7" fillId="0" borderId="4" xfId="25" applyNumberFormat="1" applyFont="1" applyFill="1" applyBorder="1" applyAlignment="1" applyProtection="1">
      <alignment horizontal="center"/>
      <protection hidden="1"/>
    </xf>
    <xf numFmtId="167" fontId="11" fillId="0" borderId="11" xfId="0" applyNumberFormat="1" applyFont="1" applyFill="1" applyBorder="1" applyAlignment="1" applyProtection="1">
      <alignment horizontal="left" vertical="top" wrapText="1"/>
      <protection hidden="1"/>
    </xf>
    <xf numFmtId="165" fontId="7" fillId="0" borderId="11" xfId="26" applyNumberFormat="1" applyFont="1" applyFill="1" applyBorder="1" applyAlignment="1" applyProtection="1">
      <alignment horizontal="center"/>
      <protection hidden="1"/>
    </xf>
    <xf numFmtId="0" fontId="2" fillId="0" borderId="0" xfId="4" applyFont="1" applyAlignment="1" applyProtection="1">
      <protection hidden="1"/>
    </xf>
    <xf numFmtId="0" fontId="2" fillId="0" borderId="0" xfId="6" applyFont="1" applyAlignment="1" applyProtection="1">
      <protection hidden="1"/>
    </xf>
    <xf numFmtId="164" fontId="11" fillId="0" borderId="23" xfId="0" applyNumberFormat="1" applyFont="1" applyFill="1" applyBorder="1" applyAlignment="1" applyProtection="1">
      <alignment horizontal="left"/>
      <protection hidden="1"/>
    </xf>
    <xf numFmtId="165" fontId="9" fillId="0" borderId="24" xfId="27" applyNumberFormat="1" applyFont="1" applyFill="1" applyBorder="1" applyAlignment="1" applyProtection="1">
      <protection hidden="1"/>
    </xf>
    <xf numFmtId="165" fontId="7" fillId="0" borderId="4" xfId="26" applyNumberFormat="1" applyFont="1" applyFill="1" applyBorder="1" applyAlignment="1" applyProtection="1">
      <alignment horizontal="center"/>
      <protection hidden="1"/>
    </xf>
    <xf numFmtId="167" fontId="6" fillId="0" borderId="4" xfId="0" applyNumberFormat="1" applyFont="1" applyFill="1" applyBorder="1" applyAlignment="1" applyProtection="1">
      <alignment horizontal="left" vertical="top" wrapText="1"/>
      <protection hidden="1"/>
    </xf>
    <xf numFmtId="165" fontId="0" fillId="0" borderId="0" xfId="0" applyNumberFormat="1" applyProtection="1">
      <protection hidden="1"/>
    </xf>
    <xf numFmtId="0" fontId="2" fillId="0" borderId="0" xfId="1" applyFont="1" applyAlignment="1" applyProtection="1">
      <protection hidden="1"/>
    </xf>
    <xf numFmtId="0" fontId="0" fillId="0" borderId="0" xfId="0" applyAlignment="1"/>
    <xf numFmtId="0" fontId="12" fillId="0" borderId="0" xfId="11" applyNumberFormat="1" applyFont="1" applyAlignment="1" applyProtection="1">
      <alignment horizontal="center" wrapText="1"/>
      <protection hidden="1"/>
    </xf>
    <xf numFmtId="0" fontId="0" fillId="0" borderId="0" xfId="0" applyAlignment="1">
      <alignment wrapText="1"/>
    </xf>
    <xf numFmtId="0" fontId="9" fillId="0" borderId="12" xfId="9" applyFont="1" applyBorder="1" applyAlignment="1" applyProtection="1">
      <alignment horizontal="center" vertical="center"/>
      <protection hidden="1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1" fillId="0" borderId="7" xfId="9" applyNumberFormat="1" applyFont="1" applyFill="1" applyBorder="1" applyAlignment="1" applyProtection="1">
      <alignment horizontal="center"/>
      <protection hidden="1"/>
    </xf>
    <xf numFmtId="166" fontId="11" fillId="0" borderId="1" xfId="9" applyNumberFormat="1" applyFont="1" applyFill="1" applyBorder="1" applyAlignment="1" applyProtection="1">
      <alignment horizontal="center" wrapText="1"/>
      <protection hidden="1"/>
    </xf>
    <xf numFmtId="0" fontId="13" fillId="0" borderId="0" xfId="16" applyFont="1" applyAlignment="1">
      <alignment horizontal="center"/>
    </xf>
    <xf numFmtId="0" fontId="9" fillId="0" borderId="19" xfId="14" applyFont="1" applyBorder="1" applyAlignment="1" applyProtection="1">
      <alignment horizontal="center" vertical="center" wrapText="1"/>
      <protection hidden="1"/>
    </xf>
    <xf numFmtId="0" fontId="9" fillId="0" borderId="20" xfId="14" applyFont="1" applyBorder="1" applyAlignment="1" applyProtection="1">
      <alignment horizontal="center" vertical="center" wrapText="1"/>
      <protection hidden="1"/>
    </xf>
    <xf numFmtId="0" fontId="9" fillId="0" borderId="21" xfId="14" applyFont="1" applyBorder="1" applyAlignment="1" applyProtection="1">
      <alignment horizontal="center" vertical="center" wrapText="1"/>
      <protection hidden="1"/>
    </xf>
    <xf numFmtId="0" fontId="11" fillId="0" borderId="19" xfId="14" applyNumberFormat="1" applyFont="1" applyFill="1" applyBorder="1" applyAlignment="1" applyProtection="1">
      <alignment horizontal="center"/>
      <protection hidden="1"/>
    </xf>
    <xf numFmtId="0" fontId="11" fillId="0" borderId="20" xfId="14" applyNumberFormat="1" applyFont="1" applyFill="1" applyBorder="1" applyAlignment="1" applyProtection="1">
      <alignment horizontal="center"/>
      <protection hidden="1"/>
    </xf>
    <xf numFmtId="0" fontId="11" fillId="0" borderId="21" xfId="14" applyNumberFormat="1" applyFont="1" applyFill="1" applyBorder="1" applyAlignment="1" applyProtection="1">
      <alignment horizontal="center"/>
      <protection hidden="1"/>
    </xf>
    <xf numFmtId="166" fontId="11" fillId="0" borderId="4" xfId="14" applyNumberFormat="1" applyFont="1" applyFill="1" applyBorder="1" applyAlignment="1" applyProtection="1">
      <alignment horizontal="center" wrapText="1"/>
      <protection hidden="1"/>
    </xf>
    <xf numFmtId="0" fontId="8" fillId="0" borderId="12" xfId="0" applyFont="1" applyBorder="1" applyAlignment="1" applyProtection="1">
      <alignment horizontal="center"/>
      <protection hidden="1"/>
    </xf>
    <xf numFmtId="0" fontId="8" fillId="0" borderId="13" xfId="0" applyFont="1" applyBorder="1" applyAlignment="1" applyProtection="1">
      <alignment horizontal="center"/>
      <protection hidden="1"/>
    </xf>
    <xf numFmtId="0" fontId="8" fillId="0" borderId="14" xfId="0" applyFont="1" applyBorder="1" applyAlignment="1" applyProtection="1">
      <alignment horizontal="center"/>
      <protection hidden="1"/>
    </xf>
    <xf numFmtId="0" fontId="13" fillId="0" borderId="0" xfId="7" applyFont="1" applyAlignment="1">
      <alignment horizontal="center" vertical="center"/>
    </xf>
    <xf numFmtId="0" fontId="3" fillId="0" borderId="0" xfId="0" applyNumberFormat="1" applyFont="1" applyFill="1" applyAlignment="1" applyProtection="1">
      <alignment horizontal="center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0" fontId="6" fillId="0" borderId="16" xfId="0" applyNumberFormat="1" applyFont="1" applyFill="1" applyBorder="1" applyAlignment="1" applyProtection="1">
      <alignment horizontal="center"/>
      <protection hidden="1"/>
    </xf>
    <xf numFmtId="0" fontId="6" fillId="0" borderId="17" xfId="0" applyNumberFormat="1" applyFont="1" applyFill="1" applyBorder="1" applyAlignment="1" applyProtection="1">
      <alignment horizontal="center"/>
      <protection hidden="1"/>
    </xf>
    <xf numFmtId="0" fontId="6" fillId="0" borderId="18" xfId="0" applyNumberFormat="1" applyFont="1" applyFill="1" applyBorder="1" applyAlignment="1" applyProtection="1">
      <alignment horizontal="center"/>
      <protection hidden="1"/>
    </xf>
    <xf numFmtId="166" fontId="6" fillId="0" borderId="12" xfId="0" applyNumberFormat="1" applyFont="1" applyFill="1" applyBorder="1" applyAlignment="1" applyProtection="1">
      <alignment horizontal="center" wrapText="1"/>
      <protection hidden="1"/>
    </xf>
    <xf numFmtId="166" fontId="6" fillId="0" borderId="13" xfId="0" applyNumberFormat="1" applyFont="1" applyFill="1" applyBorder="1" applyAlignment="1" applyProtection="1">
      <alignment horizontal="center" wrapText="1"/>
      <protection hidden="1"/>
    </xf>
    <xf numFmtId="166" fontId="6" fillId="0" borderId="15" xfId="0" applyNumberFormat="1" applyFont="1" applyFill="1" applyBorder="1" applyAlignment="1" applyProtection="1">
      <alignment horizontal="center" wrapText="1"/>
      <protection hidden="1"/>
    </xf>
    <xf numFmtId="0" fontId="2" fillId="0" borderId="0" xfId="4" applyFont="1" applyAlignment="1" applyProtection="1">
      <protection hidden="1"/>
    </xf>
  </cellXfs>
  <cellStyles count="28">
    <cellStyle name="Обычный" xfId="0" builtinId="0"/>
    <cellStyle name="Обычный 10" xfId="16"/>
    <cellStyle name="Обычный 11" xfId="20"/>
    <cellStyle name="Обычный 12" xfId="21"/>
    <cellStyle name="Обычный 13" xfId="22"/>
    <cellStyle name="Обычный 14" xfId="23"/>
    <cellStyle name="Обычный 15" xfId="24"/>
    <cellStyle name="Обычный 16" xfId="25"/>
    <cellStyle name="Обычный 17" xfId="26"/>
    <cellStyle name="Обычный 18" xfId="27"/>
    <cellStyle name="Обычный 2" xfId="18"/>
    <cellStyle name="Обычный 2 10" xfId="12"/>
    <cellStyle name="Обычный 2 11" xfId="13"/>
    <cellStyle name="Обычный 2 12" xfId="15"/>
    <cellStyle name="Обычный 2 13" xfId="17"/>
    <cellStyle name="Обычный 2 2" xfId="1"/>
    <cellStyle name="Обычный 2 3" xfId="2"/>
    <cellStyle name="Обычный 2 4" xfId="3"/>
    <cellStyle name="Обычный 2 5" xfId="4"/>
    <cellStyle name="Обычный 2 6" xfId="5"/>
    <cellStyle name="Обычный 2 7" xfId="6"/>
    <cellStyle name="Обычный 2 8" xfId="8"/>
    <cellStyle name="Обычный 2 9" xfId="11"/>
    <cellStyle name="Обычный 3" xfId="7"/>
    <cellStyle name="Обычный 4" xfId="9"/>
    <cellStyle name="Обычный 5" xfId="10"/>
    <cellStyle name="Обычный 8" xfId="14"/>
    <cellStyle name="Обычный 9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view="pageBreakPreview" zoomScale="60" zoomScaleNormal="100" workbookViewId="0">
      <selection activeCell="I4" sqref="I4"/>
    </sheetView>
  </sheetViews>
  <sheetFormatPr defaultRowHeight="12.75" x14ac:dyDescent="0.2"/>
  <cols>
    <col min="1" max="1" width="34.5703125" customWidth="1"/>
    <col min="8" max="8" width="10.7109375" customWidth="1"/>
    <col min="10" max="10" width="10.42578125" customWidth="1"/>
    <col min="14" max="14" width="12" customWidth="1"/>
    <col min="16" max="16" width="10.85546875" customWidth="1"/>
  </cols>
  <sheetData>
    <row r="1" spans="1:16" x14ac:dyDescent="0.2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x14ac:dyDescent="0.2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98" t="s">
        <v>86</v>
      </c>
      <c r="N2" s="99"/>
      <c r="O2" s="99"/>
      <c r="P2" s="27"/>
    </row>
    <row r="3" spans="1:16" x14ac:dyDescent="0.2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8" t="s">
        <v>18</v>
      </c>
      <c r="N3" s="27"/>
      <c r="P3" s="27"/>
    </row>
    <row r="4" spans="1:16" x14ac:dyDescent="0.2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98" t="s">
        <v>87</v>
      </c>
      <c r="N4" s="99"/>
      <c r="O4" s="99"/>
      <c r="P4" s="27"/>
    </row>
    <row r="5" spans="1:16" x14ac:dyDescent="0.2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 ht="55.7" customHeight="1" x14ac:dyDescent="0.2">
      <c r="A6" s="100" t="s">
        <v>52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</row>
    <row r="7" spans="1:16" ht="15.75" x14ac:dyDescent="0.25">
      <c r="A7" s="26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ht="13.5" thickBo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 t="s">
        <v>17</v>
      </c>
      <c r="P8" s="22"/>
    </row>
    <row r="9" spans="1:16" x14ac:dyDescent="0.2">
      <c r="A9" s="24"/>
      <c r="B9" s="105" t="s">
        <v>9</v>
      </c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30"/>
      <c r="O9" s="30"/>
      <c r="P9" s="31"/>
    </row>
    <row r="10" spans="1:16" ht="33.950000000000003" customHeight="1" thickBot="1" x14ac:dyDescent="0.25">
      <c r="A10" s="25"/>
      <c r="B10" s="106" t="s">
        <v>15</v>
      </c>
      <c r="C10" s="106"/>
      <c r="D10" s="106"/>
      <c r="E10" s="106" t="s">
        <v>14</v>
      </c>
      <c r="F10" s="106"/>
      <c r="G10" s="106"/>
      <c r="H10" s="106" t="s">
        <v>13</v>
      </c>
      <c r="I10" s="106"/>
      <c r="J10" s="106"/>
      <c r="K10" s="106" t="s">
        <v>11</v>
      </c>
      <c r="L10" s="106"/>
      <c r="M10" s="106"/>
      <c r="N10" s="102" t="s">
        <v>16</v>
      </c>
      <c r="O10" s="103"/>
      <c r="P10" s="104"/>
    </row>
    <row r="11" spans="1:16" ht="34.5" thickBot="1" x14ac:dyDescent="0.25">
      <c r="A11" s="23" t="s">
        <v>10</v>
      </c>
      <c r="B11" s="23" t="s">
        <v>8</v>
      </c>
      <c r="C11" s="23" t="s">
        <v>7</v>
      </c>
      <c r="D11" s="23" t="s">
        <v>6</v>
      </c>
      <c r="E11" s="23" t="s">
        <v>8</v>
      </c>
      <c r="F11" s="23" t="s">
        <v>7</v>
      </c>
      <c r="G11" s="23" t="s">
        <v>6</v>
      </c>
      <c r="H11" s="23" t="s">
        <v>8</v>
      </c>
      <c r="I11" s="23" t="s">
        <v>7</v>
      </c>
      <c r="J11" s="23" t="s">
        <v>6</v>
      </c>
      <c r="K11" s="23" t="s">
        <v>8</v>
      </c>
      <c r="L11" s="23" t="s">
        <v>7</v>
      </c>
      <c r="M11" s="23" t="s">
        <v>6</v>
      </c>
      <c r="N11" s="23" t="s">
        <v>8</v>
      </c>
      <c r="O11" s="23" t="s">
        <v>7</v>
      </c>
      <c r="P11" s="23" t="s">
        <v>6</v>
      </c>
    </row>
    <row r="12" spans="1:16" ht="93" customHeight="1" x14ac:dyDescent="0.2">
      <c r="A12" s="41" t="s">
        <v>20</v>
      </c>
      <c r="B12" s="42">
        <v>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1210560.3999999999</v>
      </c>
      <c r="I12" s="42">
        <v>0</v>
      </c>
      <c r="J12" s="42">
        <v>1210560.3999999999</v>
      </c>
      <c r="K12" s="42">
        <v>0</v>
      </c>
      <c r="L12" s="42">
        <v>0</v>
      </c>
      <c r="M12" s="42">
        <v>0</v>
      </c>
      <c r="N12" s="42">
        <v>1210560.3999999999</v>
      </c>
      <c r="O12" s="42">
        <v>0</v>
      </c>
      <c r="P12" s="51">
        <v>1210560.3999999999</v>
      </c>
    </row>
    <row r="13" spans="1:16" ht="82.5" customHeight="1" x14ac:dyDescent="0.2">
      <c r="A13" s="43" t="s">
        <v>21</v>
      </c>
      <c r="B13" s="44">
        <v>82701.7</v>
      </c>
      <c r="C13" s="44">
        <v>-1500</v>
      </c>
      <c r="D13" s="44">
        <v>81201.7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4">
        <v>82701.7</v>
      </c>
      <c r="O13" s="44">
        <v>-1500</v>
      </c>
      <c r="P13" s="52">
        <v>81201.7</v>
      </c>
    </row>
    <row r="14" spans="1:16" ht="23.25" customHeight="1" x14ac:dyDescent="0.2">
      <c r="A14" s="43" t="s">
        <v>22</v>
      </c>
      <c r="B14" s="44">
        <v>21146</v>
      </c>
      <c r="C14" s="44">
        <v>-971.6</v>
      </c>
      <c r="D14" s="44">
        <v>20174.400000000001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44">
        <v>21146</v>
      </c>
      <c r="O14" s="44">
        <v>-971.6</v>
      </c>
      <c r="P14" s="52">
        <v>20174.400000000001</v>
      </c>
    </row>
    <row r="15" spans="1:16" ht="117" customHeight="1" x14ac:dyDescent="0.2">
      <c r="A15" s="43" t="s">
        <v>23</v>
      </c>
      <c r="B15" s="44">
        <v>0</v>
      </c>
      <c r="C15" s="44">
        <v>0</v>
      </c>
      <c r="D15" s="44">
        <v>0</v>
      </c>
      <c r="E15" s="44">
        <v>0</v>
      </c>
      <c r="F15" s="44">
        <v>0</v>
      </c>
      <c r="G15" s="44">
        <v>0</v>
      </c>
      <c r="H15" s="44">
        <v>50186.9</v>
      </c>
      <c r="I15" s="44">
        <v>0</v>
      </c>
      <c r="J15" s="44">
        <v>50186.9</v>
      </c>
      <c r="K15" s="44">
        <v>0</v>
      </c>
      <c r="L15" s="44">
        <v>0</v>
      </c>
      <c r="M15" s="44">
        <v>0</v>
      </c>
      <c r="N15" s="44">
        <v>50186.9</v>
      </c>
      <c r="O15" s="44">
        <v>0</v>
      </c>
      <c r="P15" s="52">
        <v>50186.9</v>
      </c>
    </row>
    <row r="16" spans="1:16" ht="154.5" customHeight="1" x14ac:dyDescent="0.2">
      <c r="A16" s="43" t="s">
        <v>24</v>
      </c>
      <c r="B16" s="44">
        <v>44</v>
      </c>
      <c r="C16" s="44">
        <v>0</v>
      </c>
      <c r="D16" s="44">
        <v>44</v>
      </c>
      <c r="E16" s="44">
        <v>0</v>
      </c>
      <c r="F16" s="44">
        <v>0</v>
      </c>
      <c r="G16" s="44">
        <v>0</v>
      </c>
      <c r="H16" s="44">
        <v>0</v>
      </c>
      <c r="I16" s="44">
        <v>0</v>
      </c>
      <c r="J16" s="44">
        <v>0</v>
      </c>
      <c r="K16" s="44">
        <v>0</v>
      </c>
      <c r="L16" s="44">
        <v>0</v>
      </c>
      <c r="M16" s="44">
        <v>0</v>
      </c>
      <c r="N16" s="44">
        <v>44</v>
      </c>
      <c r="O16" s="44">
        <v>0</v>
      </c>
      <c r="P16" s="52">
        <v>44</v>
      </c>
    </row>
    <row r="17" spans="1:16" ht="71.25" customHeight="1" x14ac:dyDescent="0.2">
      <c r="A17" s="43" t="s">
        <v>25</v>
      </c>
      <c r="B17" s="44">
        <v>0</v>
      </c>
      <c r="C17" s="44">
        <v>0</v>
      </c>
      <c r="D17" s="44">
        <v>0</v>
      </c>
      <c r="E17" s="44">
        <v>0</v>
      </c>
      <c r="F17" s="44">
        <v>0</v>
      </c>
      <c r="G17" s="44">
        <v>0</v>
      </c>
      <c r="H17" s="44">
        <v>25615</v>
      </c>
      <c r="I17" s="44">
        <v>-3508</v>
      </c>
      <c r="J17" s="44">
        <v>22107</v>
      </c>
      <c r="K17" s="44">
        <v>0</v>
      </c>
      <c r="L17" s="44">
        <v>0</v>
      </c>
      <c r="M17" s="44">
        <v>0</v>
      </c>
      <c r="N17" s="44">
        <v>25615</v>
      </c>
      <c r="O17" s="44">
        <v>-3508</v>
      </c>
      <c r="P17" s="52">
        <v>22107</v>
      </c>
    </row>
    <row r="18" spans="1:16" ht="34.5" customHeight="1" x14ac:dyDescent="0.2">
      <c r="A18" s="43" t="s">
        <v>26</v>
      </c>
      <c r="B18" s="48">
        <v>0</v>
      </c>
      <c r="C18" s="48">
        <v>0</v>
      </c>
      <c r="D18" s="48">
        <v>0</v>
      </c>
      <c r="E18" s="48">
        <v>0</v>
      </c>
      <c r="F18" s="48">
        <v>0</v>
      </c>
      <c r="G18" s="48">
        <v>0</v>
      </c>
      <c r="H18" s="48">
        <v>2306.5</v>
      </c>
      <c r="I18" s="48">
        <v>-2306.5</v>
      </c>
      <c r="J18" s="48">
        <f>H18+I18</f>
        <v>0</v>
      </c>
      <c r="K18" s="48">
        <v>3821.9</v>
      </c>
      <c r="L18" s="48">
        <v>-3821.9</v>
      </c>
      <c r="M18" s="48">
        <f>K18+L18</f>
        <v>0</v>
      </c>
      <c r="N18" s="48">
        <v>6128.4</v>
      </c>
      <c r="O18" s="48">
        <f>I18+L18</f>
        <v>-6128.4</v>
      </c>
      <c r="P18" s="53">
        <f>N18+O18</f>
        <v>0</v>
      </c>
    </row>
    <row r="19" spans="1:16" ht="58.5" customHeight="1" x14ac:dyDescent="0.2">
      <c r="A19" s="43" t="s">
        <v>27</v>
      </c>
      <c r="B19" s="44">
        <v>10704</v>
      </c>
      <c r="C19" s="44">
        <v>0</v>
      </c>
      <c r="D19" s="44">
        <v>10704</v>
      </c>
      <c r="E19" s="44">
        <v>0</v>
      </c>
      <c r="F19" s="44">
        <v>0</v>
      </c>
      <c r="G19" s="44">
        <v>0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4">
        <v>10704</v>
      </c>
      <c r="O19" s="44">
        <v>0</v>
      </c>
      <c r="P19" s="52">
        <v>10704</v>
      </c>
    </row>
    <row r="20" spans="1:16" ht="70.5" customHeight="1" x14ac:dyDescent="0.2">
      <c r="A20" s="43" t="s">
        <v>28</v>
      </c>
      <c r="B20" s="44">
        <v>481.6</v>
      </c>
      <c r="C20" s="44">
        <v>0</v>
      </c>
      <c r="D20" s="44">
        <v>481.6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44">
        <v>481.6</v>
      </c>
      <c r="O20" s="44">
        <v>0</v>
      </c>
      <c r="P20" s="52">
        <v>481.6</v>
      </c>
    </row>
    <row r="21" spans="1:16" ht="126.75" customHeight="1" x14ac:dyDescent="0.2">
      <c r="A21" s="43" t="s">
        <v>29</v>
      </c>
      <c r="B21" s="44">
        <v>357894.3</v>
      </c>
      <c r="C21" s="44">
        <v>39596.6</v>
      </c>
      <c r="D21" s="44">
        <v>397490.9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4">
        <v>0</v>
      </c>
      <c r="L21" s="44">
        <v>0</v>
      </c>
      <c r="M21" s="44">
        <v>0</v>
      </c>
      <c r="N21" s="44">
        <v>357894.3</v>
      </c>
      <c r="O21" s="44">
        <v>39596.6</v>
      </c>
      <c r="P21" s="52">
        <v>397490.9</v>
      </c>
    </row>
    <row r="22" spans="1:16" ht="138.75" customHeight="1" x14ac:dyDescent="0.2">
      <c r="A22" s="43" t="s">
        <v>82</v>
      </c>
      <c r="B22" s="44">
        <v>16018.9</v>
      </c>
      <c r="C22" s="44">
        <v>0</v>
      </c>
      <c r="D22" s="44">
        <v>16018.9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4">
        <v>16018.9</v>
      </c>
      <c r="O22" s="44">
        <v>0</v>
      </c>
      <c r="P22" s="52">
        <v>16018.9</v>
      </c>
    </row>
    <row r="23" spans="1:16" ht="69" customHeight="1" x14ac:dyDescent="0.2">
      <c r="A23" s="43" t="s">
        <v>30</v>
      </c>
      <c r="B23" s="44">
        <v>943.3</v>
      </c>
      <c r="C23" s="44">
        <v>-286</v>
      </c>
      <c r="D23" s="44">
        <v>657.3</v>
      </c>
      <c r="E23" s="44">
        <v>100</v>
      </c>
      <c r="F23" s="44">
        <v>640.20000000000005</v>
      </c>
      <c r="G23" s="44">
        <v>740.2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4">
        <v>0</v>
      </c>
      <c r="N23" s="44">
        <v>1043.3</v>
      </c>
      <c r="O23" s="44">
        <v>354.2</v>
      </c>
      <c r="P23" s="52">
        <v>1397.5</v>
      </c>
    </row>
    <row r="24" spans="1:16" ht="59.25" customHeight="1" x14ac:dyDescent="0.2">
      <c r="A24" s="43" t="s">
        <v>31</v>
      </c>
      <c r="B24" s="44">
        <v>0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4">
        <v>1716.5</v>
      </c>
      <c r="L24" s="44">
        <v>0</v>
      </c>
      <c r="M24" s="44">
        <v>1716.5</v>
      </c>
      <c r="N24" s="44">
        <v>1716.5</v>
      </c>
      <c r="O24" s="44">
        <v>0</v>
      </c>
      <c r="P24" s="52">
        <v>1716.5</v>
      </c>
    </row>
    <row r="25" spans="1:16" ht="59.25" customHeight="1" x14ac:dyDescent="0.2">
      <c r="A25" s="43" t="s">
        <v>32</v>
      </c>
      <c r="B25" s="48">
        <v>231</v>
      </c>
      <c r="C25" s="48">
        <v>-231</v>
      </c>
      <c r="D25" s="48">
        <v>0</v>
      </c>
      <c r="E25" s="48">
        <v>0</v>
      </c>
      <c r="F25" s="48">
        <v>0</v>
      </c>
      <c r="G25" s="48">
        <v>0</v>
      </c>
      <c r="H25" s="48">
        <v>0</v>
      </c>
      <c r="I25" s="48">
        <v>0</v>
      </c>
      <c r="J25" s="48">
        <v>0</v>
      </c>
      <c r="K25" s="48">
        <v>0</v>
      </c>
      <c r="L25" s="48">
        <v>0</v>
      </c>
      <c r="M25" s="48">
        <v>0</v>
      </c>
      <c r="N25" s="48">
        <v>231</v>
      </c>
      <c r="O25" s="48">
        <v>-231</v>
      </c>
      <c r="P25" s="53">
        <f>N25+O25</f>
        <v>0</v>
      </c>
    </row>
    <row r="26" spans="1:16" ht="47.25" customHeight="1" x14ac:dyDescent="0.2">
      <c r="A26" s="43" t="s">
        <v>33</v>
      </c>
      <c r="B26" s="44">
        <v>1481</v>
      </c>
      <c r="C26" s="44">
        <v>0</v>
      </c>
      <c r="D26" s="44">
        <v>1481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  <c r="N26" s="44">
        <v>1481</v>
      </c>
      <c r="O26" s="44">
        <v>0</v>
      </c>
      <c r="P26" s="52">
        <v>1481</v>
      </c>
    </row>
    <row r="27" spans="1:16" ht="46.5" customHeight="1" x14ac:dyDescent="0.2">
      <c r="A27" s="43" t="s">
        <v>34</v>
      </c>
      <c r="B27" s="44">
        <v>1000</v>
      </c>
      <c r="C27" s="44">
        <v>0</v>
      </c>
      <c r="D27" s="44">
        <v>1000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4">
        <v>1000</v>
      </c>
      <c r="O27" s="44">
        <v>0</v>
      </c>
      <c r="P27" s="52">
        <v>1000</v>
      </c>
    </row>
    <row r="28" spans="1:16" ht="48" customHeight="1" x14ac:dyDescent="0.2">
      <c r="A28" s="43" t="s">
        <v>35</v>
      </c>
      <c r="B28" s="44">
        <v>225</v>
      </c>
      <c r="C28" s="44">
        <v>208.4</v>
      </c>
      <c r="D28" s="44">
        <v>433.4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4">
        <v>225</v>
      </c>
      <c r="O28" s="44">
        <v>208.4</v>
      </c>
      <c r="P28" s="52">
        <v>433.4</v>
      </c>
    </row>
    <row r="29" spans="1:16" ht="96" customHeight="1" x14ac:dyDescent="0.2">
      <c r="A29" s="43" t="s">
        <v>36</v>
      </c>
      <c r="B29" s="44">
        <v>1524.6</v>
      </c>
      <c r="C29" s="44">
        <v>-1424.6</v>
      </c>
      <c r="D29" s="44">
        <v>100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4">
        <v>1524.6</v>
      </c>
      <c r="O29" s="44">
        <v>-1424.6</v>
      </c>
      <c r="P29" s="52">
        <v>100</v>
      </c>
    </row>
    <row r="30" spans="1:16" ht="36.75" customHeight="1" x14ac:dyDescent="0.2">
      <c r="A30" s="43" t="s">
        <v>37</v>
      </c>
      <c r="B30" s="44">
        <v>649.6</v>
      </c>
      <c r="C30" s="44">
        <v>0</v>
      </c>
      <c r="D30" s="44">
        <v>649.6</v>
      </c>
      <c r="E30" s="44">
        <v>162.4</v>
      </c>
      <c r="F30" s="44">
        <v>0</v>
      </c>
      <c r="G30" s="44">
        <v>162.4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4">
        <v>812</v>
      </c>
      <c r="O30" s="44">
        <v>0</v>
      </c>
      <c r="P30" s="52">
        <v>812</v>
      </c>
    </row>
    <row r="31" spans="1:16" ht="59.25" customHeight="1" x14ac:dyDescent="0.2">
      <c r="A31" s="43" t="s">
        <v>38</v>
      </c>
      <c r="B31" s="44">
        <v>0</v>
      </c>
      <c r="C31" s="44">
        <v>0</v>
      </c>
      <c r="D31" s="44">
        <v>0</v>
      </c>
      <c r="E31" s="44">
        <v>43351.7</v>
      </c>
      <c r="F31" s="44">
        <v>90.9</v>
      </c>
      <c r="G31" s="44">
        <v>43442.6</v>
      </c>
      <c r="H31" s="44">
        <v>0</v>
      </c>
      <c r="I31" s="44">
        <v>0</v>
      </c>
      <c r="J31" s="44">
        <v>0</v>
      </c>
      <c r="K31" s="44">
        <v>0</v>
      </c>
      <c r="L31" s="44">
        <v>0</v>
      </c>
      <c r="M31" s="44">
        <v>0</v>
      </c>
      <c r="N31" s="44">
        <v>43351.7</v>
      </c>
      <c r="O31" s="44">
        <v>90.9</v>
      </c>
      <c r="P31" s="52">
        <v>43442.6</v>
      </c>
    </row>
    <row r="32" spans="1:16" ht="36" customHeight="1" x14ac:dyDescent="0.2">
      <c r="A32" s="43" t="s">
        <v>39</v>
      </c>
      <c r="B32" s="44">
        <v>7251.9</v>
      </c>
      <c r="C32" s="44">
        <v>-1736</v>
      </c>
      <c r="D32" s="44">
        <v>5515.9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4">
        <v>0</v>
      </c>
      <c r="L32" s="44">
        <v>0</v>
      </c>
      <c r="M32" s="44">
        <v>0</v>
      </c>
      <c r="N32" s="44">
        <v>7251.9</v>
      </c>
      <c r="O32" s="44">
        <v>-1736</v>
      </c>
      <c r="P32" s="52">
        <v>5515.9</v>
      </c>
    </row>
    <row r="33" spans="1:16" ht="57" customHeight="1" x14ac:dyDescent="0.2">
      <c r="A33" s="43" t="s">
        <v>40</v>
      </c>
      <c r="B33" s="44">
        <v>34334.400000000001</v>
      </c>
      <c r="C33" s="44">
        <v>-19316</v>
      </c>
      <c r="D33" s="44">
        <v>15018.3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4">
        <v>0</v>
      </c>
      <c r="L33" s="44">
        <v>0</v>
      </c>
      <c r="M33" s="44">
        <v>0</v>
      </c>
      <c r="N33" s="44">
        <v>34334.400000000001</v>
      </c>
      <c r="O33" s="44">
        <v>-19316</v>
      </c>
      <c r="P33" s="52">
        <v>15018.3</v>
      </c>
    </row>
    <row r="34" spans="1:16" ht="85.5" customHeight="1" x14ac:dyDescent="0.2">
      <c r="A34" s="43" t="s">
        <v>41</v>
      </c>
      <c r="B34" s="44">
        <v>2810.4</v>
      </c>
      <c r="C34" s="44">
        <v>1524.4</v>
      </c>
      <c r="D34" s="44">
        <v>4334.8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  <c r="M34" s="44">
        <v>0</v>
      </c>
      <c r="N34" s="44">
        <v>2810.4</v>
      </c>
      <c r="O34" s="44">
        <v>1524.4</v>
      </c>
      <c r="P34" s="52">
        <v>4334.8</v>
      </c>
    </row>
    <row r="35" spans="1:16" ht="105" customHeight="1" x14ac:dyDescent="0.2">
      <c r="A35" s="43" t="s">
        <v>42</v>
      </c>
      <c r="B35" s="44">
        <v>1248.5999999999999</v>
      </c>
      <c r="C35" s="44">
        <v>0</v>
      </c>
      <c r="D35" s="44">
        <v>1248.5999999999999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4">
        <v>1248.5999999999999</v>
      </c>
      <c r="O35" s="44">
        <v>0</v>
      </c>
      <c r="P35" s="52">
        <v>1248.5999999999999</v>
      </c>
    </row>
    <row r="36" spans="1:16" ht="59.25" customHeight="1" x14ac:dyDescent="0.2">
      <c r="A36" s="43" t="s">
        <v>43</v>
      </c>
      <c r="B36" s="44">
        <v>818.9</v>
      </c>
      <c r="C36" s="44">
        <v>0</v>
      </c>
      <c r="D36" s="44">
        <v>818.9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4">
        <v>0</v>
      </c>
      <c r="L36" s="44">
        <v>0</v>
      </c>
      <c r="M36" s="44">
        <v>0</v>
      </c>
      <c r="N36" s="44">
        <v>818.9</v>
      </c>
      <c r="O36" s="44">
        <v>0</v>
      </c>
      <c r="P36" s="52">
        <v>818.9</v>
      </c>
    </row>
    <row r="37" spans="1:16" ht="56.25" customHeight="1" x14ac:dyDescent="0.2">
      <c r="A37" s="43" t="s">
        <v>44</v>
      </c>
      <c r="B37" s="44">
        <v>118.8</v>
      </c>
      <c r="C37" s="44">
        <v>0.2</v>
      </c>
      <c r="D37" s="44">
        <v>119.1</v>
      </c>
      <c r="E37" s="44">
        <v>18.3</v>
      </c>
      <c r="F37" s="44">
        <v>0.1</v>
      </c>
      <c r="G37" s="44">
        <v>18.3</v>
      </c>
      <c r="H37" s="44">
        <v>0</v>
      </c>
      <c r="I37" s="44">
        <v>0</v>
      </c>
      <c r="J37" s="44">
        <v>0</v>
      </c>
      <c r="K37" s="44">
        <v>0</v>
      </c>
      <c r="L37" s="44">
        <v>0</v>
      </c>
      <c r="M37" s="44">
        <v>0</v>
      </c>
      <c r="N37" s="44">
        <v>137.1</v>
      </c>
      <c r="O37" s="44">
        <v>0.3</v>
      </c>
      <c r="P37" s="52">
        <v>137.4</v>
      </c>
    </row>
    <row r="38" spans="1:16" ht="85.5" customHeight="1" x14ac:dyDescent="0.2">
      <c r="A38" s="43" t="s">
        <v>53</v>
      </c>
      <c r="B38" s="48">
        <v>99.8</v>
      </c>
      <c r="C38" s="48">
        <v>-99.8</v>
      </c>
      <c r="D38" s="48">
        <f>B38+C38</f>
        <v>0</v>
      </c>
      <c r="E38" s="48">
        <v>0</v>
      </c>
      <c r="F38" s="48">
        <v>0</v>
      </c>
      <c r="G38" s="48">
        <v>0</v>
      </c>
      <c r="H38" s="48">
        <v>0</v>
      </c>
      <c r="I38" s="48">
        <v>0</v>
      </c>
      <c r="J38" s="48">
        <v>0</v>
      </c>
      <c r="K38" s="48">
        <v>0</v>
      </c>
      <c r="L38" s="48">
        <v>0</v>
      </c>
      <c r="M38" s="48">
        <v>0</v>
      </c>
      <c r="N38" s="48">
        <v>99.8</v>
      </c>
      <c r="O38" s="48">
        <v>-99.8</v>
      </c>
      <c r="P38" s="53">
        <f>N38+O38</f>
        <v>0</v>
      </c>
    </row>
    <row r="39" spans="1:16" ht="124.5" customHeight="1" x14ac:dyDescent="0.2">
      <c r="A39" s="43" t="s">
        <v>29</v>
      </c>
      <c r="B39" s="44">
        <v>2.6</v>
      </c>
      <c r="C39" s="44">
        <v>0</v>
      </c>
      <c r="D39" s="44">
        <v>2.6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4">
        <v>0</v>
      </c>
      <c r="L39" s="44">
        <v>0</v>
      </c>
      <c r="M39" s="44">
        <v>0</v>
      </c>
      <c r="N39" s="44">
        <v>2.6</v>
      </c>
      <c r="O39" s="44">
        <v>0</v>
      </c>
      <c r="P39" s="52">
        <v>2.6</v>
      </c>
    </row>
    <row r="40" spans="1:16" ht="59.25" customHeight="1" x14ac:dyDescent="0.2">
      <c r="A40" s="43" t="s">
        <v>45</v>
      </c>
      <c r="B40" s="44">
        <v>5670.1</v>
      </c>
      <c r="C40" s="44">
        <v>0</v>
      </c>
      <c r="D40" s="44">
        <v>5670.1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44">
        <v>0</v>
      </c>
      <c r="M40" s="44">
        <v>0</v>
      </c>
      <c r="N40" s="44">
        <v>5670.1</v>
      </c>
      <c r="O40" s="44">
        <v>0</v>
      </c>
      <c r="P40" s="52">
        <v>5670.1</v>
      </c>
    </row>
    <row r="41" spans="1:16" ht="44.25" customHeight="1" x14ac:dyDescent="0.2">
      <c r="A41" s="43" t="s">
        <v>46</v>
      </c>
      <c r="B41" s="44">
        <v>5543.9</v>
      </c>
      <c r="C41" s="44">
        <v>0</v>
      </c>
      <c r="D41" s="44">
        <v>5543.9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4">
        <v>0</v>
      </c>
      <c r="L41" s="44">
        <v>0</v>
      </c>
      <c r="M41" s="44">
        <v>0</v>
      </c>
      <c r="N41" s="44">
        <v>5543.9</v>
      </c>
      <c r="O41" s="44">
        <v>0</v>
      </c>
      <c r="P41" s="52">
        <v>5543.9</v>
      </c>
    </row>
    <row r="42" spans="1:16" ht="60.75" customHeight="1" x14ac:dyDescent="0.2">
      <c r="A42" s="43" t="s">
        <v>47</v>
      </c>
      <c r="B42" s="44">
        <v>13.1</v>
      </c>
      <c r="C42" s="44">
        <v>0</v>
      </c>
      <c r="D42" s="44">
        <v>13.1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4">
        <v>13.1</v>
      </c>
      <c r="O42" s="44">
        <v>0</v>
      </c>
      <c r="P42" s="52">
        <v>13.1</v>
      </c>
    </row>
    <row r="43" spans="1:16" ht="48.75" customHeight="1" x14ac:dyDescent="0.2">
      <c r="A43" s="43" t="s">
        <v>48</v>
      </c>
      <c r="B43" s="44">
        <v>0</v>
      </c>
      <c r="C43" s="44">
        <v>0</v>
      </c>
      <c r="D43" s="44">
        <v>0</v>
      </c>
      <c r="E43" s="44">
        <v>2409</v>
      </c>
      <c r="F43" s="44">
        <v>156.80000000000001</v>
      </c>
      <c r="G43" s="44">
        <v>2565.8000000000002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2409</v>
      </c>
      <c r="O43" s="44">
        <v>156.80000000000001</v>
      </c>
      <c r="P43" s="52">
        <v>2565.8000000000002</v>
      </c>
    </row>
    <row r="44" spans="1:16" ht="83.25" customHeight="1" x14ac:dyDescent="0.2">
      <c r="A44" s="43" t="s">
        <v>49</v>
      </c>
      <c r="B44" s="44">
        <v>945</v>
      </c>
      <c r="C44" s="44">
        <v>0</v>
      </c>
      <c r="D44" s="44">
        <v>945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4">
        <v>945</v>
      </c>
      <c r="O44" s="44">
        <v>0</v>
      </c>
      <c r="P44" s="52">
        <v>945</v>
      </c>
    </row>
    <row r="45" spans="1:16" ht="36.75" customHeight="1" x14ac:dyDescent="0.2">
      <c r="A45" s="45" t="s">
        <v>50</v>
      </c>
      <c r="B45" s="49">
        <v>349.7</v>
      </c>
      <c r="C45" s="49">
        <v>-349.7</v>
      </c>
      <c r="D45" s="49">
        <f>B45+C45</f>
        <v>0</v>
      </c>
      <c r="E45" s="49">
        <v>0</v>
      </c>
      <c r="F45" s="49">
        <v>0</v>
      </c>
      <c r="G45" s="49">
        <v>0</v>
      </c>
      <c r="H45" s="49">
        <v>0</v>
      </c>
      <c r="I45" s="49">
        <v>0</v>
      </c>
      <c r="J45" s="49">
        <v>0</v>
      </c>
      <c r="K45" s="49">
        <v>0</v>
      </c>
      <c r="L45" s="49">
        <v>0</v>
      </c>
      <c r="M45" s="49">
        <v>0</v>
      </c>
      <c r="N45" s="49">
        <v>349.7</v>
      </c>
      <c r="O45" s="49">
        <v>-349.7</v>
      </c>
      <c r="P45" s="54">
        <f>N45+O45</f>
        <v>0</v>
      </c>
    </row>
    <row r="46" spans="1:16" ht="84" customHeight="1" x14ac:dyDescent="0.2">
      <c r="A46" s="45" t="s">
        <v>51</v>
      </c>
      <c r="B46" s="46">
        <v>0</v>
      </c>
      <c r="C46" s="46">
        <v>225.7</v>
      </c>
      <c r="D46" s="46">
        <v>225.7</v>
      </c>
      <c r="E46" s="46">
        <v>0</v>
      </c>
      <c r="F46" s="46">
        <v>0</v>
      </c>
      <c r="G46" s="46">
        <v>0</v>
      </c>
      <c r="H46" s="46">
        <v>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225.7</v>
      </c>
      <c r="P46" s="55">
        <v>225.7</v>
      </c>
    </row>
    <row r="47" spans="1:16" ht="25.5" customHeight="1" x14ac:dyDescent="0.2">
      <c r="A47" s="47" t="s">
        <v>1</v>
      </c>
      <c r="B47" s="50">
        <v>553571.69999999995</v>
      </c>
      <c r="C47" s="50">
        <v>16321.1</v>
      </c>
      <c r="D47" s="50">
        <v>569892.80000000005</v>
      </c>
      <c r="E47" s="50">
        <v>46041.4</v>
      </c>
      <c r="F47" s="50">
        <v>888</v>
      </c>
      <c r="G47" s="50">
        <v>46929.3</v>
      </c>
      <c r="H47" s="50">
        <v>1286362.3</v>
      </c>
      <c r="I47" s="50">
        <v>-3508</v>
      </c>
      <c r="J47" s="50">
        <v>1282854.3</v>
      </c>
      <c r="K47" s="50">
        <v>1716.5</v>
      </c>
      <c r="L47" s="50">
        <v>0</v>
      </c>
      <c r="M47" s="50">
        <v>1716.5</v>
      </c>
      <c r="N47" s="50">
        <f t="shared" ref="N47:O47" si="0">SUM(N12:N46)</f>
        <v>1894500.7999999998</v>
      </c>
      <c r="O47" s="50">
        <f t="shared" si="0"/>
        <v>6892.2000000000035</v>
      </c>
      <c r="P47" s="50">
        <f>SUM(P12:P46)</f>
        <v>1901392.9</v>
      </c>
    </row>
  </sheetData>
  <mergeCells count="9">
    <mergeCell ref="M4:O4"/>
    <mergeCell ref="M2:O2"/>
    <mergeCell ref="A6:P6"/>
    <mergeCell ref="N10:P10"/>
    <mergeCell ref="B9:M9"/>
    <mergeCell ref="B10:D10"/>
    <mergeCell ref="E10:G10"/>
    <mergeCell ref="H10:J10"/>
    <mergeCell ref="K10:M10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rowBreaks count="2" manualBreakCount="2">
    <brk id="16" max="16383" man="1"/>
    <brk id="28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zoomScale="120" zoomScaleNormal="120" workbookViewId="0">
      <selection activeCell="A6" sqref="A6:S7"/>
    </sheetView>
  </sheetViews>
  <sheetFormatPr defaultRowHeight="12.75" x14ac:dyDescent="0.2"/>
  <cols>
    <col min="1" max="1" width="1.85546875" customWidth="1"/>
    <col min="2" max="2" width="28.42578125" customWidth="1"/>
    <col min="4" max="4" width="10" customWidth="1"/>
    <col min="18" max="18" width="10" bestFit="1" customWidth="1"/>
    <col min="19" max="19" width="10.5703125" customWidth="1"/>
    <col min="20" max="20" width="10.140625" customWidth="1"/>
  </cols>
  <sheetData>
    <row r="1" spans="1:20" x14ac:dyDescent="0.2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</row>
    <row r="2" spans="1:20" ht="15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127" t="s">
        <v>89</v>
      </c>
      <c r="P2" s="99"/>
      <c r="Q2" s="99"/>
      <c r="R2" s="99"/>
      <c r="S2" s="39"/>
      <c r="T2" s="32"/>
    </row>
    <row r="3" spans="1:20" ht="15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127" t="s">
        <v>90</v>
      </c>
      <c r="P3" s="99"/>
      <c r="Q3" s="99"/>
      <c r="R3" s="99"/>
      <c r="S3" s="39"/>
      <c r="T3" s="32"/>
    </row>
    <row r="4" spans="1:20" ht="15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91" t="s">
        <v>88</v>
      </c>
      <c r="P4" s="39"/>
      <c r="Q4" s="39"/>
      <c r="R4" s="39"/>
      <c r="S4" s="39"/>
      <c r="T4" s="32"/>
    </row>
    <row r="5" spans="1:20" x14ac:dyDescent="0.2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</row>
    <row r="6" spans="1:20" x14ac:dyDescent="0.2">
      <c r="A6" s="107" t="s">
        <v>81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32"/>
    </row>
    <row r="7" spans="1:20" x14ac:dyDescent="0.2">
      <c r="A7" s="107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32"/>
    </row>
    <row r="8" spans="1:20" x14ac:dyDescent="0.2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</row>
    <row r="9" spans="1:20" x14ac:dyDescent="0.2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 t="s">
        <v>17</v>
      </c>
    </row>
    <row r="10" spans="1:20" x14ac:dyDescent="0.2">
      <c r="A10" s="32"/>
      <c r="B10" s="37"/>
      <c r="C10" s="111" t="s">
        <v>9</v>
      </c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3"/>
      <c r="R10" s="38"/>
      <c r="S10" s="38"/>
      <c r="T10" s="38"/>
    </row>
    <row r="11" spans="1:20" ht="23.1" customHeight="1" x14ac:dyDescent="0.2">
      <c r="A11" s="32"/>
      <c r="B11" s="37"/>
      <c r="C11" s="114" t="s">
        <v>15</v>
      </c>
      <c r="D11" s="114"/>
      <c r="E11" s="114"/>
      <c r="F11" s="114" t="s">
        <v>14</v>
      </c>
      <c r="G11" s="114"/>
      <c r="H11" s="114"/>
      <c r="I11" s="114" t="s">
        <v>13</v>
      </c>
      <c r="J11" s="114"/>
      <c r="K11" s="114"/>
      <c r="L11" s="114" t="s">
        <v>12</v>
      </c>
      <c r="M11" s="114"/>
      <c r="N11" s="114"/>
      <c r="O11" s="114" t="s">
        <v>11</v>
      </c>
      <c r="P11" s="114"/>
      <c r="Q11" s="114"/>
      <c r="R11" s="108" t="s">
        <v>16</v>
      </c>
      <c r="S11" s="109"/>
      <c r="T11" s="110"/>
    </row>
    <row r="12" spans="1:20" ht="34.5" thickBot="1" x14ac:dyDescent="0.25">
      <c r="A12" s="32"/>
      <c r="B12" s="36" t="s">
        <v>10</v>
      </c>
      <c r="C12" s="36" t="s">
        <v>8</v>
      </c>
      <c r="D12" s="36" t="s">
        <v>7</v>
      </c>
      <c r="E12" s="36" t="s">
        <v>6</v>
      </c>
      <c r="F12" s="36" t="s">
        <v>8</v>
      </c>
      <c r="G12" s="36" t="s">
        <v>7</v>
      </c>
      <c r="H12" s="36" t="s">
        <v>6</v>
      </c>
      <c r="I12" s="36" t="s">
        <v>8</v>
      </c>
      <c r="J12" s="36" t="s">
        <v>7</v>
      </c>
      <c r="K12" s="36" t="s">
        <v>6</v>
      </c>
      <c r="L12" s="36" t="s">
        <v>8</v>
      </c>
      <c r="M12" s="36" t="s">
        <v>7</v>
      </c>
      <c r="N12" s="36" t="s">
        <v>6</v>
      </c>
      <c r="O12" s="36" t="s">
        <v>8</v>
      </c>
      <c r="P12" s="36" t="s">
        <v>7</v>
      </c>
      <c r="Q12" s="36" t="s">
        <v>6</v>
      </c>
      <c r="R12" s="36" t="s">
        <v>8</v>
      </c>
      <c r="S12" s="36" t="s">
        <v>7</v>
      </c>
      <c r="T12" s="36" t="s">
        <v>6</v>
      </c>
    </row>
    <row r="13" spans="1:20" ht="38.85" customHeight="1" x14ac:dyDescent="0.2">
      <c r="A13" s="35"/>
      <c r="B13" s="57" t="s">
        <v>54</v>
      </c>
      <c r="C13" s="58">
        <v>58.6</v>
      </c>
      <c r="D13" s="58">
        <v>0</v>
      </c>
      <c r="E13" s="58">
        <v>58.6</v>
      </c>
      <c r="F13" s="58">
        <v>0</v>
      </c>
      <c r="G13" s="58">
        <v>0</v>
      </c>
      <c r="H13" s="58">
        <v>0</v>
      </c>
      <c r="I13" s="59">
        <v>0</v>
      </c>
      <c r="J13" s="59">
        <v>0</v>
      </c>
      <c r="K13" s="59">
        <v>0</v>
      </c>
      <c r="L13" s="60">
        <v>0</v>
      </c>
      <c r="M13" s="60">
        <v>0</v>
      </c>
      <c r="N13" s="60">
        <v>0</v>
      </c>
      <c r="O13" s="66">
        <v>0</v>
      </c>
      <c r="P13" s="66">
        <v>0</v>
      </c>
      <c r="Q13" s="66">
        <v>0</v>
      </c>
      <c r="R13" s="61">
        <v>58.6</v>
      </c>
      <c r="S13" s="61">
        <v>0</v>
      </c>
      <c r="T13" s="82">
        <v>58.6</v>
      </c>
    </row>
    <row r="14" spans="1:20" ht="68.25" customHeight="1" x14ac:dyDescent="0.2">
      <c r="A14" s="35"/>
      <c r="B14" s="56" t="s">
        <v>55</v>
      </c>
      <c r="C14" s="62">
        <v>0</v>
      </c>
      <c r="D14" s="62">
        <v>0</v>
      </c>
      <c r="E14" s="62">
        <v>0</v>
      </c>
      <c r="F14" s="62">
        <v>6237.8</v>
      </c>
      <c r="G14" s="62">
        <v>0</v>
      </c>
      <c r="H14" s="62">
        <v>6237.8</v>
      </c>
      <c r="I14" s="63">
        <v>0</v>
      </c>
      <c r="J14" s="63">
        <v>0</v>
      </c>
      <c r="K14" s="63">
        <v>0</v>
      </c>
      <c r="L14" s="64">
        <v>0</v>
      </c>
      <c r="M14" s="64">
        <v>0</v>
      </c>
      <c r="N14" s="64">
        <v>0</v>
      </c>
      <c r="O14" s="67">
        <v>0</v>
      </c>
      <c r="P14" s="67">
        <v>0</v>
      </c>
      <c r="Q14" s="67">
        <v>0</v>
      </c>
      <c r="R14" s="65">
        <v>6237.8</v>
      </c>
      <c r="S14" s="65">
        <v>0</v>
      </c>
      <c r="T14" s="70">
        <v>6237.8</v>
      </c>
    </row>
    <row r="15" spans="1:20" ht="68.25" customHeight="1" x14ac:dyDescent="0.2">
      <c r="A15" s="35"/>
      <c r="B15" s="56" t="s">
        <v>56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  <c r="H15" s="62">
        <v>0</v>
      </c>
      <c r="I15" s="63">
        <v>1371.5</v>
      </c>
      <c r="J15" s="63">
        <v>0</v>
      </c>
      <c r="K15" s="63">
        <v>1371.5</v>
      </c>
      <c r="L15" s="64">
        <v>0</v>
      </c>
      <c r="M15" s="64">
        <v>0</v>
      </c>
      <c r="N15" s="64">
        <v>0</v>
      </c>
      <c r="O15" s="67">
        <v>0</v>
      </c>
      <c r="P15" s="67">
        <v>0</v>
      </c>
      <c r="Q15" s="67">
        <v>0</v>
      </c>
      <c r="R15" s="65">
        <v>1371.5</v>
      </c>
      <c r="S15" s="65">
        <v>0</v>
      </c>
      <c r="T15" s="70">
        <v>1371.5</v>
      </c>
    </row>
    <row r="16" spans="1:20" ht="81" customHeight="1" x14ac:dyDescent="0.2">
      <c r="A16" s="35"/>
      <c r="B16" s="56" t="s">
        <v>57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  <c r="H16" s="62">
        <v>0</v>
      </c>
      <c r="I16" s="63">
        <v>0</v>
      </c>
      <c r="J16" s="63">
        <v>937.5</v>
      </c>
      <c r="K16" s="63">
        <v>937.5</v>
      </c>
      <c r="L16" s="64">
        <v>0</v>
      </c>
      <c r="M16" s="64">
        <v>0</v>
      </c>
      <c r="N16" s="64">
        <v>0</v>
      </c>
      <c r="O16" s="67">
        <v>0</v>
      </c>
      <c r="P16" s="67">
        <v>0</v>
      </c>
      <c r="Q16" s="67">
        <v>0</v>
      </c>
      <c r="R16" s="65">
        <v>0</v>
      </c>
      <c r="S16" s="65">
        <v>937.5</v>
      </c>
      <c r="T16" s="70">
        <v>937.5</v>
      </c>
    </row>
    <row r="17" spans="1:20" ht="113.25" customHeight="1" x14ac:dyDescent="0.2">
      <c r="A17" s="35"/>
      <c r="B17" s="56" t="s">
        <v>58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  <c r="H17" s="62">
        <v>0</v>
      </c>
      <c r="I17" s="63">
        <v>5025.8</v>
      </c>
      <c r="J17" s="63">
        <v>-2947</v>
      </c>
      <c r="K17" s="63">
        <v>2078.9</v>
      </c>
      <c r="L17" s="64">
        <v>0</v>
      </c>
      <c r="M17" s="64">
        <v>0</v>
      </c>
      <c r="N17" s="64">
        <v>0</v>
      </c>
      <c r="O17" s="69">
        <v>965.3</v>
      </c>
      <c r="P17" s="69">
        <v>-965.3</v>
      </c>
      <c r="Q17" s="69">
        <f>O17+P17</f>
        <v>0</v>
      </c>
      <c r="R17" s="65">
        <f>C17+F17+I17+L17+O17</f>
        <v>5991.1</v>
      </c>
      <c r="S17" s="65">
        <f>P17+-2947</f>
        <v>-3912.3</v>
      </c>
      <c r="T17" s="70">
        <f>R17+S17</f>
        <v>2078.8000000000002</v>
      </c>
    </row>
    <row r="18" spans="1:20" ht="105" customHeight="1" x14ac:dyDescent="0.2">
      <c r="A18" s="35"/>
      <c r="B18" s="56" t="s">
        <v>59</v>
      </c>
      <c r="C18" s="62">
        <v>52505.1</v>
      </c>
      <c r="D18" s="62">
        <v>6598.1</v>
      </c>
      <c r="E18" s="62">
        <v>59103.199999999997</v>
      </c>
      <c r="F18" s="62">
        <v>0</v>
      </c>
      <c r="G18" s="62">
        <v>0</v>
      </c>
      <c r="H18" s="62">
        <v>0</v>
      </c>
      <c r="I18" s="63">
        <v>0</v>
      </c>
      <c r="J18" s="63">
        <v>0</v>
      </c>
      <c r="K18" s="63">
        <v>0</v>
      </c>
      <c r="L18" s="64">
        <v>0</v>
      </c>
      <c r="M18" s="64">
        <v>0</v>
      </c>
      <c r="N18" s="64">
        <v>0</v>
      </c>
      <c r="O18" s="69">
        <v>0</v>
      </c>
      <c r="P18" s="69">
        <v>0</v>
      </c>
      <c r="Q18" s="69">
        <v>0</v>
      </c>
      <c r="R18" s="70">
        <v>52505.1</v>
      </c>
      <c r="S18" s="65">
        <v>6598.1</v>
      </c>
      <c r="T18" s="70">
        <v>59103.199999999997</v>
      </c>
    </row>
    <row r="19" spans="1:20" ht="34.700000000000003" customHeight="1" x14ac:dyDescent="0.2">
      <c r="A19" s="35"/>
      <c r="B19" s="56" t="s">
        <v>60</v>
      </c>
      <c r="C19" s="62">
        <v>1198.3</v>
      </c>
      <c r="D19" s="62">
        <v>0</v>
      </c>
      <c r="E19" s="62">
        <v>1198.2</v>
      </c>
      <c r="F19" s="62">
        <v>0</v>
      </c>
      <c r="G19" s="62">
        <v>0</v>
      </c>
      <c r="H19" s="62">
        <v>0</v>
      </c>
      <c r="I19" s="63">
        <v>-0.1</v>
      </c>
      <c r="J19" s="63">
        <v>0</v>
      </c>
      <c r="K19" s="63">
        <v>0</v>
      </c>
      <c r="L19" s="64">
        <v>0</v>
      </c>
      <c r="M19" s="64">
        <v>0</v>
      </c>
      <c r="N19" s="64">
        <v>0</v>
      </c>
      <c r="O19" s="67">
        <v>0</v>
      </c>
      <c r="P19" s="67">
        <v>0</v>
      </c>
      <c r="Q19" s="67">
        <v>0</v>
      </c>
      <c r="R19" s="65">
        <v>1198.2</v>
      </c>
      <c r="S19" s="65">
        <v>0</v>
      </c>
      <c r="T19" s="70">
        <v>1198.2</v>
      </c>
    </row>
    <row r="20" spans="1:20" ht="80.25" customHeight="1" x14ac:dyDescent="0.2">
      <c r="A20" s="35"/>
      <c r="B20" s="56" t="s">
        <v>61</v>
      </c>
      <c r="C20" s="62">
        <v>203208.3</v>
      </c>
      <c r="D20" s="62">
        <v>0</v>
      </c>
      <c r="E20" s="62">
        <v>203208.3</v>
      </c>
      <c r="F20" s="62">
        <v>0</v>
      </c>
      <c r="G20" s="62">
        <v>0</v>
      </c>
      <c r="H20" s="62">
        <v>0</v>
      </c>
      <c r="I20" s="63">
        <v>0</v>
      </c>
      <c r="J20" s="63">
        <v>0</v>
      </c>
      <c r="K20" s="63">
        <v>0</v>
      </c>
      <c r="L20" s="64">
        <v>0</v>
      </c>
      <c r="M20" s="64">
        <v>0</v>
      </c>
      <c r="N20" s="64">
        <v>0</v>
      </c>
      <c r="O20" s="67">
        <v>0</v>
      </c>
      <c r="P20" s="67">
        <v>0</v>
      </c>
      <c r="Q20" s="67">
        <v>0</v>
      </c>
      <c r="R20" s="65">
        <v>203208.3</v>
      </c>
      <c r="S20" s="65">
        <v>0</v>
      </c>
      <c r="T20" s="70">
        <v>203208.3</v>
      </c>
    </row>
    <row r="21" spans="1:20" ht="43.5" customHeight="1" x14ac:dyDescent="0.2">
      <c r="A21" s="35"/>
      <c r="B21" s="56" t="s">
        <v>62</v>
      </c>
      <c r="C21" s="62">
        <v>0</v>
      </c>
      <c r="D21" s="62">
        <v>0</v>
      </c>
      <c r="E21" s="62">
        <v>0</v>
      </c>
      <c r="F21" s="62">
        <v>91651.199999999997</v>
      </c>
      <c r="G21" s="62">
        <v>0</v>
      </c>
      <c r="H21" s="62">
        <v>91651.199999999997</v>
      </c>
      <c r="I21" s="63">
        <v>0</v>
      </c>
      <c r="J21" s="63">
        <v>0</v>
      </c>
      <c r="K21" s="63">
        <v>0</v>
      </c>
      <c r="L21" s="64">
        <v>0</v>
      </c>
      <c r="M21" s="64">
        <v>0</v>
      </c>
      <c r="N21" s="64">
        <v>0</v>
      </c>
      <c r="O21" s="67">
        <v>0</v>
      </c>
      <c r="P21" s="67">
        <v>0</v>
      </c>
      <c r="Q21" s="67">
        <v>0</v>
      </c>
      <c r="R21" s="65">
        <v>91651.199999999997</v>
      </c>
      <c r="S21" s="65">
        <v>0</v>
      </c>
      <c r="T21" s="70">
        <v>91651.199999999997</v>
      </c>
    </row>
    <row r="22" spans="1:20" ht="159" customHeight="1" x14ac:dyDescent="0.2">
      <c r="A22" s="35"/>
      <c r="B22" s="56" t="s">
        <v>63</v>
      </c>
      <c r="C22" s="62">
        <v>70948.3</v>
      </c>
      <c r="D22" s="62">
        <v>-13113.3</v>
      </c>
      <c r="E22" s="62">
        <v>57835</v>
      </c>
      <c r="F22" s="62">
        <v>0</v>
      </c>
      <c r="G22" s="62">
        <v>0</v>
      </c>
      <c r="H22" s="62">
        <v>0</v>
      </c>
      <c r="I22" s="63">
        <v>0</v>
      </c>
      <c r="J22" s="63">
        <v>0</v>
      </c>
      <c r="K22" s="63">
        <v>0</v>
      </c>
      <c r="L22" s="64">
        <v>0</v>
      </c>
      <c r="M22" s="64">
        <v>0</v>
      </c>
      <c r="N22" s="64">
        <v>0</v>
      </c>
      <c r="O22" s="67">
        <v>0</v>
      </c>
      <c r="P22" s="67">
        <v>0</v>
      </c>
      <c r="Q22" s="67">
        <v>0</v>
      </c>
      <c r="R22" s="65">
        <v>70948.3</v>
      </c>
      <c r="S22" s="65">
        <v>-13113.3</v>
      </c>
      <c r="T22" s="70">
        <v>57835</v>
      </c>
    </row>
    <row r="23" spans="1:20" s="15" customFormat="1" ht="58.5" customHeight="1" x14ac:dyDescent="0.2">
      <c r="A23" s="40"/>
      <c r="B23" s="56" t="s">
        <v>83</v>
      </c>
      <c r="C23" s="62">
        <v>0</v>
      </c>
      <c r="D23" s="62">
        <v>0</v>
      </c>
      <c r="E23" s="62">
        <v>0</v>
      </c>
      <c r="F23" s="62">
        <v>0</v>
      </c>
      <c r="G23" s="62">
        <v>34672.6</v>
      </c>
      <c r="H23" s="62">
        <v>34672.6</v>
      </c>
      <c r="I23" s="63">
        <v>0</v>
      </c>
      <c r="J23" s="63">
        <v>0</v>
      </c>
      <c r="K23" s="63">
        <v>0</v>
      </c>
      <c r="L23" s="64">
        <v>0</v>
      </c>
      <c r="M23" s="64">
        <v>0</v>
      </c>
      <c r="N23" s="71">
        <v>0</v>
      </c>
      <c r="O23" s="72">
        <v>0</v>
      </c>
      <c r="P23" s="72">
        <v>0</v>
      </c>
      <c r="Q23" s="72">
        <v>0</v>
      </c>
      <c r="R23" s="65">
        <v>0</v>
      </c>
      <c r="S23" s="65">
        <v>34672.6</v>
      </c>
      <c r="T23" s="70">
        <v>34672.6</v>
      </c>
    </row>
    <row r="24" spans="1:20" ht="38.25" customHeight="1" x14ac:dyDescent="0.2">
      <c r="A24" s="35"/>
      <c r="B24" s="56" t="s">
        <v>64</v>
      </c>
      <c r="C24" s="62">
        <v>0</v>
      </c>
      <c r="D24" s="62">
        <v>0</v>
      </c>
      <c r="E24" s="62">
        <v>0</v>
      </c>
      <c r="F24" s="62">
        <v>50000</v>
      </c>
      <c r="G24" s="62">
        <v>-2941.4</v>
      </c>
      <c r="H24" s="62">
        <v>47058.6</v>
      </c>
      <c r="I24" s="63">
        <v>0</v>
      </c>
      <c r="J24" s="63">
        <v>0</v>
      </c>
      <c r="K24" s="63">
        <v>0</v>
      </c>
      <c r="L24" s="64">
        <v>0</v>
      </c>
      <c r="M24" s="64">
        <v>0</v>
      </c>
      <c r="N24" s="64">
        <v>0</v>
      </c>
      <c r="O24" s="67">
        <v>0</v>
      </c>
      <c r="P24" s="67">
        <v>0</v>
      </c>
      <c r="Q24" s="67">
        <v>0</v>
      </c>
      <c r="R24" s="65">
        <f>F24</f>
        <v>50000</v>
      </c>
      <c r="S24" s="65">
        <f>G24</f>
        <v>-2941.4</v>
      </c>
      <c r="T24" s="70">
        <f>H24</f>
        <v>47058.6</v>
      </c>
    </row>
    <row r="25" spans="1:20" ht="33.950000000000003" customHeight="1" x14ac:dyDescent="0.2">
      <c r="A25" s="35"/>
      <c r="B25" s="56" t="s">
        <v>65</v>
      </c>
      <c r="C25" s="62">
        <v>0</v>
      </c>
      <c r="D25" s="62">
        <v>0</v>
      </c>
      <c r="E25" s="62">
        <v>0</v>
      </c>
      <c r="F25" s="62">
        <v>143.1</v>
      </c>
      <c r="G25" s="62">
        <v>0</v>
      </c>
      <c r="H25" s="62">
        <v>143.1</v>
      </c>
      <c r="I25" s="63">
        <v>0</v>
      </c>
      <c r="J25" s="63">
        <v>0</v>
      </c>
      <c r="K25" s="63">
        <v>0</v>
      </c>
      <c r="L25" s="64">
        <v>0</v>
      </c>
      <c r="M25" s="64">
        <v>0</v>
      </c>
      <c r="N25" s="64">
        <v>0</v>
      </c>
      <c r="O25" s="67">
        <v>0</v>
      </c>
      <c r="P25" s="67">
        <v>0</v>
      </c>
      <c r="Q25" s="67">
        <v>0</v>
      </c>
      <c r="R25" s="65">
        <v>143.1</v>
      </c>
      <c r="S25" s="65">
        <v>0</v>
      </c>
      <c r="T25" s="70">
        <v>143.1</v>
      </c>
    </row>
    <row r="26" spans="1:20" ht="36.75" customHeight="1" x14ac:dyDescent="0.2">
      <c r="A26" s="35"/>
      <c r="B26" s="56" t="s">
        <v>66</v>
      </c>
      <c r="C26" s="62">
        <v>6494.5</v>
      </c>
      <c r="D26" s="62">
        <v>0</v>
      </c>
      <c r="E26" s="62">
        <v>6494.5</v>
      </c>
      <c r="F26" s="62">
        <v>0</v>
      </c>
      <c r="G26" s="62">
        <v>0</v>
      </c>
      <c r="H26" s="62">
        <v>0</v>
      </c>
      <c r="I26" s="63">
        <v>0</v>
      </c>
      <c r="J26" s="63">
        <v>0</v>
      </c>
      <c r="K26" s="63">
        <v>0</v>
      </c>
      <c r="L26" s="64">
        <v>0</v>
      </c>
      <c r="M26" s="64">
        <v>0</v>
      </c>
      <c r="N26" s="64">
        <v>0</v>
      </c>
      <c r="O26" s="67">
        <v>0</v>
      </c>
      <c r="P26" s="67">
        <v>0</v>
      </c>
      <c r="Q26" s="67">
        <v>0</v>
      </c>
      <c r="R26" s="65">
        <v>6494.5</v>
      </c>
      <c r="S26" s="65">
        <v>0</v>
      </c>
      <c r="T26" s="70">
        <v>6494.5</v>
      </c>
    </row>
    <row r="27" spans="1:20" ht="80.25" customHeight="1" x14ac:dyDescent="0.2">
      <c r="A27" s="35"/>
      <c r="B27" s="56" t="s">
        <v>67</v>
      </c>
      <c r="C27" s="62">
        <v>32069.599999999999</v>
      </c>
      <c r="D27" s="62">
        <v>0</v>
      </c>
      <c r="E27" s="62">
        <v>32069.599999999999</v>
      </c>
      <c r="F27" s="62">
        <v>0</v>
      </c>
      <c r="G27" s="62">
        <v>0</v>
      </c>
      <c r="H27" s="62">
        <v>0</v>
      </c>
      <c r="I27" s="63">
        <v>0</v>
      </c>
      <c r="J27" s="63">
        <v>0</v>
      </c>
      <c r="K27" s="63">
        <v>0</v>
      </c>
      <c r="L27" s="64">
        <v>0</v>
      </c>
      <c r="M27" s="64">
        <v>0</v>
      </c>
      <c r="N27" s="64">
        <v>0</v>
      </c>
      <c r="O27" s="67">
        <v>0</v>
      </c>
      <c r="P27" s="67">
        <v>0</v>
      </c>
      <c r="Q27" s="67">
        <v>0</v>
      </c>
      <c r="R27" s="65">
        <v>32069.599999999999</v>
      </c>
      <c r="S27" s="65">
        <v>0</v>
      </c>
      <c r="T27" s="70">
        <v>32069.599999999999</v>
      </c>
    </row>
    <row r="28" spans="1:20" ht="24" customHeight="1" x14ac:dyDescent="0.2">
      <c r="A28" s="35"/>
      <c r="B28" s="56" t="s">
        <v>68</v>
      </c>
      <c r="C28" s="62">
        <v>5635.6</v>
      </c>
      <c r="D28" s="62">
        <v>0</v>
      </c>
      <c r="E28" s="62">
        <v>5635.6</v>
      </c>
      <c r="F28" s="62">
        <v>0</v>
      </c>
      <c r="G28" s="62">
        <v>0</v>
      </c>
      <c r="H28" s="62">
        <v>0</v>
      </c>
      <c r="I28" s="63">
        <v>0</v>
      </c>
      <c r="J28" s="63">
        <v>0</v>
      </c>
      <c r="K28" s="63">
        <v>0</v>
      </c>
      <c r="L28" s="64">
        <v>0</v>
      </c>
      <c r="M28" s="64">
        <v>0</v>
      </c>
      <c r="N28" s="64">
        <v>0</v>
      </c>
      <c r="O28" s="67">
        <v>0</v>
      </c>
      <c r="P28" s="67">
        <v>0</v>
      </c>
      <c r="Q28" s="67">
        <v>0</v>
      </c>
      <c r="R28" s="65">
        <v>5635.6</v>
      </c>
      <c r="S28" s="65">
        <v>0</v>
      </c>
      <c r="T28" s="70">
        <v>5635.6</v>
      </c>
    </row>
    <row r="29" spans="1:20" ht="45.75" customHeight="1" x14ac:dyDescent="0.2">
      <c r="A29" s="35"/>
      <c r="B29" s="56" t="s">
        <v>69</v>
      </c>
      <c r="C29" s="62">
        <v>0</v>
      </c>
      <c r="D29" s="62">
        <v>0</v>
      </c>
      <c r="E29" s="62">
        <v>0</v>
      </c>
      <c r="F29" s="62">
        <v>1200</v>
      </c>
      <c r="G29" s="62">
        <v>0</v>
      </c>
      <c r="H29" s="62">
        <v>1200</v>
      </c>
      <c r="I29" s="63">
        <v>0</v>
      </c>
      <c r="J29" s="63">
        <v>0</v>
      </c>
      <c r="K29" s="63">
        <v>0</v>
      </c>
      <c r="L29" s="64">
        <v>0</v>
      </c>
      <c r="M29" s="64">
        <v>0</v>
      </c>
      <c r="N29" s="64">
        <v>0</v>
      </c>
      <c r="O29" s="67">
        <v>0</v>
      </c>
      <c r="P29" s="67">
        <v>0</v>
      </c>
      <c r="Q29" s="67">
        <v>0</v>
      </c>
      <c r="R29" s="65">
        <v>1200</v>
      </c>
      <c r="S29" s="65">
        <v>0</v>
      </c>
      <c r="T29" s="70">
        <v>1200</v>
      </c>
    </row>
    <row r="30" spans="1:20" ht="71.45" customHeight="1" x14ac:dyDescent="0.2">
      <c r="A30" s="35"/>
      <c r="B30" s="56" t="s">
        <v>70</v>
      </c>
      <c r="C30" s="62">
        <v>0</v>
      </c>
      <c r="D30" s="62">
        <v>0</v>
      </c>
      <c r="E30" s="62">
        <v>0</v>
      </c>
      <c r="F30" s="62">
        <v>224.4</v>
      </c>
      <c r="G30" s="62">
        <v>0</v>
      </c>
      <c r="H30" s="62">
        <v>224.4</v>
      </c>
      <c r="I30" s="63">
        <v>0</v>
      </c>
      <c r="J30" s="63">
        <v>0</v>
      </c>
      <c r="K30" s="63">
        <v>0</v>
      </c>
      <c r="L30" s="64">
        <v>413.5</v>
      </c>
      <c r="M30" s="64">
        <v>0</v>
      </c>
      <c r="N30" s="64">
        <v>413.5</v>
      </c>
      <c r="O30" s="67">
        <v>0</v>
      </c>
      <c r="P30" s="67">
        <v>0</v>
      </c>
      <c r="Q30" s="67">
        <v>0</v>
      </c>
      <c r="R30" s="65">
        <v>637.9</v>
      </c>
      <c r="S30" s="65">
        <v>0</v>
      </c>
      <c r="T30" s="70">
        <v>637.9</v>
      </c>
    </row>
    <row r="31" spans="1:20" ht="71.25" customHeight="1" x14ac:dyDescent="0.2">
      <c r="A31" s="35"/>
      <c r="B31" s="56" t="s">
        <v>71</v>
      </c>
      <c r="C31" s="62">
        <v>0</v>
      </c>
      <c r="D31" s="62">
        <v>0</v>
      </c>
      <c r="E31" s="62">
        <v>0</v>
      </c>
      <c r="F31" s="62">
        <v>9756.6</v>
      </c>
      <c r="G31" s="62">
        <v>0</v>
      </c>
      <c r="H31" s="62">
        <v>9756.6</v>
      </c>
      <c r="I31" s="63">
        <v>0</v>
      </c>
      <c r="J31" s="63">
        <v>0</v>
      </c>
      <c r="K31" s="63">
        <v>0</v>
      </c>
      <c r="L31" s="64">
        <v>0</v>
      </c>
      <c r="M31" s="64">
        <v>0</v>
      </c>
      <c r="N31" s="64">
        <v>0</v>
      </c>
      <c r="O31" s="67">
        <v>0</v>
      </c>
      <c r="P31" s="67">
        <v>0</v>
      </c>
      <c r="Q31" s="67">
        <v>0</v>
      </c>
      <c r="R31" s="65">
        <v>9756.6</v>
      </c>
      <c r="S31" s="65">
        <v>0</v>
      </c>
      <c r="T31" s="70">
        <v>9756.6</v>
      </c>
    </row>
    <row r="32" spans="1:20" ht="38.85" customHeight="1" x14ac:dyDescent="0.2">
      <c r="A32" s="35"/>
      <c r="B32" s="56" t="s">
        <v>72</v>
      </c>
      <c r="C32" s="62">
        <v>0</v>
      </c>
      <c r="D32" s="62">
        <v>0</v>
      </c>
      <c r="E32" s="62">
        <v>0</v>
      </c>
      <c r="F32" s="62">
        <v>0</v>
      </c>
      <c r="G32" s="62">
        <v>0</v>
      </c>
      <c r="H32" s="62">
        <v>0</v>
      </c>
      <c r="I32" s="63">
        <v>0</v>
      </c>
      <c r="J32" s="63">
        <v>0</v>
      </c>
      <c r="K32" s="63">
        <v>0</v>
      </c>
      <c r="L32" s="64">
        <v>80</v>
      </c>
      <c r="M32" s="64">
        <v>0</v>
      </c>
      <c r="N32" s="64">
        <v>80</v>
      </c>
      <c r="O32" s="69">
        <v>0</v>
      </c>
      <c r="P32" s="69">
        <v>0</v>
      </c>
      <c r="Q32" s="69">
        <v>0</v>
      </c>
      <c r="R32" s="65">
        <v>80</v>
      </c>
      <c r="S32" s="65">
        <v>0</v>
      </c>
      <c r="T32" s="70">
        <v>80</v>
      </c>
    </row>
    <row r="33" spans="1:20" ht="49.7" customHeight="1" x14ac:dyDescent="0.2">
      <c r="A33" s="35"/>
      <c r="B33" s="56" t="s">
        <v>73</v>
      </c>
      <c r="C33" s="62">
        <v>190275.9</v>
      </c>
      <c r="D33" s="62">
        <v>-126000</v>
      </c>
      <c r="E33" s="62">
        <v>64275.9</v>
      </c>
      <c r="F33" s="62">
        <v>0</v>
      </c>
      <c r="G33" s="62">
        <v>0</v>
      </c>
      <c r="H33" s="62">
        <v>0</v>
      </c>
      <c r="I33" s="63">
        <v>0</v>
      </c>
      <c r="J33" s="63">
        <v>0</v>
      </c>
      <c r="K33" s="63">
        <v>0</v>
      </c>
      <c r="L33" s="64">
        <v>0</v>
      </c>
      <c r="M33" s="64">
        <v>0</v>
      </c>
      <c r="N33" s="64">
        <v>0</v>
      </c>
      <c r="O33" s="69">
        <v>0</v>
      </c>
      <c r="P33" s="69">
        <v>0</v>
      </c>
      <c r="Q33" s="69">
        <v>0</v>
      </c>
      <c r="R33" s="65">
        <v>190275.9</v>
      </c>
      <c r="S33" s="65">
        <v>-126000</v>
      </c>
      <c r="T33" s="70">
        <v>64275.9</v>
      </c>
    </row>
    <row r="34" spans="1:20" ht="46.5" customHeight="1" x14ac:dyDescent="0.2">
      <c r="A34" s="35"/>
      <c r="B34" s="56" t="s">
        <v>74</v>
      </c>
      <c r="C34" s="62">
        <v>28553.8</v>
      </c>
      <c r="D34" s="62">
        <v>-14303.2</v>
      </c>
      <c r="E34" s="62">
        <v>14250.6</v>
      </c>
      <c r="F34" s="62">
        <v>0</v>
      </c>
      <c r="G34" s="62">
        <v>0</v>
      </c>
      <c r="H34" s="62">
        <v>0</v>
      </c>
      <c r="I34" s="63">
        <v>0</v>
      </c>
      <c r="J34" s="63">
        <v>0</v>
      </c>
      <c r="K34" s="63">
        <v>0</v>
      </c>
      <c r="L34" s="64">
        <v>0</v>
      </c>
      <c r="M34" s="64">
        <v>0</v>
      </c>
      <c r="N34" s="64">
        <v>0</v>
      </c>
      <c r="O34" s="69">
        <v>0</v>
      </c>
      <c r="P34" s="69">
        <v>0</v>
      </c>
      <c r="Q34" s="69">
        <v>0</v>
      </c>
      <c r="R34" s="65">
        <v>28553.8</v>
      </c>
      <c r="S34" s="65">
        <v>-14303.2</v>
      </c>
      <c r="T34" s="70">
        <v>14250.6</v>
      </c>
    </row>
    <row r="35" spans="1:20" ht="58.5" customHeight="1" x14ac:dyDescent="0.2">
      <c r="A35" s="35"/>
      <c r="B35" s="56" t="s">
        <v>75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  <c r="H35" s="62">
        <v>0</v>
      </c>
      <c r="I35" s="63">
        <v>4609.2</v>
      </c>
      <c r="J35" s="63">
        <v>-4609.1000000000004</v>
      </c>
      <c r="K35" s="63">
        <v>0.1</v>
      </c>
      <c r="L35" s="64">
        <v>0</v>
      </c>
      <c r="M35" s="64">
        <v>0</v>
      </c>
      <c r="N35" s="64">
        <v>0</v>
      </c>
      <c r="O35" s="69">
        <v>0</v>
      </c>
      <c r="P35" s="69">
        <v>0</v>
      </c>
      <c r="Q35" s="69">
        <v>0</v>
      </c>
      <c r="R35" s="65">
        <v>4609.2</v>
      </c>
      <c r="S35" s="65">
        <v>-4609.1000000000004</v>
      </c>
      <c r="T35" s="70">
        <v>0.1</v>
      </c>
    </row>
    <row r="36" spans="1:20" ht="115.5" customHeight="1" x14ac:dyDescent="0.2">
      <c r="A36" s="35"/>
      <c r="B36" s="56" t="s">
        <v>76</v>
      </c>
      <c r="C36" s="62">
        <v>430</v>
      </c>
      <c r="D36" s="62">
        <v>-77.900000000000006</v>
      </c>
      <c r="E36" s="62">
        <v>352.1</v>
      </c>
      <c r="F36" s="62">
        <v>0</v>
      </c>
      <c r="G36" s="62">
        <v>0</v>
      </c>
      <c r="H36" s="62">
        <v>0</v>
      </c>
      <c r="I36" s="63">
        <v>0</v>
      </c>
      <c r="J36" s="63">
        <v>0</v>
      </c>
      <c r="K36" s="63">
        <v>0</v>
      </c>
      <c r="L36" s="64">
        <v>0</v>
      </c>
      <c r="M36" s="64">
        <v>0</v>
      </c>
      <c r="N36" s="64">
        <v>0</v>
      </c>
      <c r="O36" s="67">
        <v>0</v>
      </c>
      <c r="P36" s="67">
        <v>0</v>
      </c>
      <c r="Q36" s="67">
        <v>0</v>
      </c>
      <c r="R36" s="65">
        <v>430</v>
      </c>
      <c r="S36" s="65">
        <v>-77.900000000000006</v>
      </c>
      <c r="T36" s="70">
        <v>352.1</v>
      </c>
    </row>
    <row r="37" spans="1:20" ht="102.75" customHeight="1" x14ac:dyDescent="0.2">
      <c r="A37" s="35"/>
      <c r="B37" s="56" t="s">
        <v>77</v>
      </c>
      <c r="C37" s="62">
        <v>2304.5</v>
      </c>
      <c r="D37" s="62">
        <v>0</v>
      </c>
      <c r="E37" s="62">
        <v>2304.5</v>
      </c>
      <c r="F37" s="62">
        <v>0</v>
      </c>
      <c r="G37" s="62">
        <v>0</v>
      </c>
      <c r="H37" s="62">
        <v>0</v>
      </c>
      <c r="I37" s="63">
        <v>0</v>
      </c>
      <c r="J37" s="63">
        <v>0</v>
      </c>
      <c r="K37" s="63">
        <v>0</v>
      </c>
      <c r="L37" s="64">
        <v>0</v>
      </c>
      <c r="M37" s="64">
        <v>0</v>
      </c>
      <c r="N37" s="64">
        <v>0</v>
      </c>
      <c r="O37" s="67">
        <v>0</v>
      </c>
      <c r="P37" s="67">
        <v>0</v>
      </c>
      <c r="Q37" s="67">
        <v>0</v>
      </c>
      <c r="R37" s="65">
        <v>2304.5</v>
      </c>
      <c r="S37" s="65">
        <v>0</v>
      </c>
      <c r="T37" s="70">
        <v>2304.5</v>
      </c>
    </row>
    <row r="38" spans="1:20" ht="69" customHeight="1" x14ac:dyDescent="0.2">
      <c r="A38" s="35"/>
      <c r="B38" s="56" t="s">
        <v>78</v>
      </c>
      <c r="C38" s="62">
        <v>0</v>
      </c>
      <c r="D38" s="62">
        <v>0</v>
      </c>
      <c r="E38" s="62">
        <v>0</v>
      </c>
      <c r="F38" s="62">
        <v>0</v>
      </c>
      <c r="G38" s="62">
        <v>0</v>
      </c>
      <c r="H38" s="62">
        <v>0</v>
      </c>
      <c r="I38" s="63">
        <v>2145.1999999999998</v>
      </c>
      <c r="J38" s="63">
        <v>0</v>
      </c>
      <c r="K38" s="63">
        <v>2145.1999999999998</v>
      </c>
      <c r="L38" s="64">
        <v>0</v>
      </c>
      <c r="M38" s="64">
        <v>0</v>
      </c>
      <c r="N38" s="64">
        <v>0</v>
      </c>
      <c r="O38" s="67">
        <v>0</v>
      </c>
      <c r="P38" s="67">
        <v>0</v>
      </c>
      <c r="Q38" s="67">
        <v>0</v>
      </c>
      <c r="R38" s="65">
        <v>2145.1999999999998</v>
      </c>
      <c r="S38" s="65">
        <v>0</v>
      </c>
      <c r="T38" s="70">
        <v>2145.1999999999998</v>
      </c>
    </row>
    <row r="39" spans="1:20" ht="129" customHeight="1" thickBot="1" x14ac:dyDescent="0.25">
      <c r="A39" s="35"/>
      <c r="B39" s="56" t="s">
        <v>79</v>
      </c>
      <c r="C39" s="62">
        <v>0</v>
      </c>
      <c r="D39" s="62">
        <v>950</v>
      </c>
      <c r="E39" s="62">
        <v>950</v>
      </c>
      <c r="F39" s="62">
        <v>0</v>
      </c>
      <c r="G39" s="62">
        <v>0</v>
      </c>
      <c r="H39" s="62">
        <v>0</v>
      </c>
      <c r="I39" s="63">
        <v>0</v>
      </c>
      <c r="J39" s="63">
        <v>0</v>
      </c>
      <c r="K39" s="63">
        <v>0</v>
      </c>
      <c r="L39" s="64">
        <v>0</v>
      </c>
      <c r="M39" s="64">
        <v>0</v>
      </c>
      <c r="N39" s="64">
        <v>0</v>
      </c>
      <c r="O39" s="68">
        <v>0</v>
      </c>
      <c r="P39" s="68">
        <v>0</v>
      </c>
      <c r="Q39" s="68">
        <v>0</v>
      </c>
      <c r="R39" s="65">
        <v>0</v>
      </c>
      <c r="S39" s="65">
        <v>950</v>
      </c>
      <c r="T39" s="70">
        <v>950</v>
      </c>
    </row>
    <row r="40" spans="1:20" ht="84.75" customHeight="1" x14ac:dyDescent="0.2">
      <c r="A40" s="34"/>
      <c r="B40" s="79" t="s">
        <v>80</v>
      </c>
      <c r="C40" s="74">
        <v>0</v>
      </c>
      <c r="D40" s="74">
        <v>0</v>
      </c>
      <c r="E40" s="74">
        <v>0</v>
      </c>
      <c r="F40" s="74">
        <v>0</v>
      </c>
      <c r="G40" s="74">
        <v>0</v>
      </c>
      <c r="H40" s="74">
        <v>0</v>
      </c>
      <c r="I40" s="75">
        <v>0</v>
      </c>
      <c r="J40" s="75">
        <v>3671.7</v>
      </c>
      <c r="K40" s="75">
        <v>3671.7</v>
      </c>
      <c r="L40" s="76">
        <v>0</v>
      </c>
      <c r="M40" s="76">
        <v>0</v>
      </c>
      <c r="N40" s="76">
        <v>0</v>
      </c>
      <c r="O40" s="77">
        <v>0</v>
      </c>
      <c r="P40" s="77">
        <v>0</v>
      </c>
      <c r="Q40" s="77">
        <v>0</v>
      </c>
      <c r="R40" s="78">
        <v>0</v>
      </c>
      <c r="S40" s="78">
        <v>3671.7</v>
      </c>
      <c r="T40" s="83">
        <v>3671.7</v>
      </c>
    </row>
    <row r="41" spans="1:20" x14ac:dyDescent="0.2">
      <c r="A41" s="33"/>
      <c r="B41" s="80" t="s">
        <v>1</v>
      </c>
      <c r="C41" s="81">
        <f t="shared" ref="C41:Q41" si="0">SUM(C13:C40)</f>
        <v>593682.5</v>
      </c>
      <c r="D41" s="81">
        <f t="shared" si="0"/>
        <v>-145946.30000000002</v>
      </c>
      <c r="E41" s="81">
        <f t="shared" si="0"/>
        <v>447736.09999999992</v>
      </c>
      <c r="F41" s="81">
        <f t="shared" si="0"/>
        <v>159213.1</v>
      </c>
      <c r="G41" s="81">
        <f t="shared" si="0"/>
        <v>31731.199999999997</v>
      </c>
      <c r="H41" s="81">
        <f t="shared" si="0"/>
        <v>190944.30000000002</v>
      </c>
      <c r="I41" s="81">
        <f t="shared" si="0"/>
        <v>13151.599999999999</v>
      </c>
      <c r="J41" s="81">
        <f t="shared" si="0"/>
        <v>-2946.9000000000005</v>
      </c>
      <c r="K41" s="81">
        <f t="shared" si="0"/>
        <v>10204.9</v>
      </c>
      <c r="L41" s="81">
        <f t="shared" si="0"/>
        <v>493.5</v>
      </c>
      <c r="M41" s="81">
        <f t="shared" si="0"/>
        <v>0</v>
      </c>
      <c r="N41" s="81">
        <f t="shared" si="0"/>
        <v>493.5</v>
      </c>
      <c r="O41" s="81">
        <f t="shared" si="0"/>
        <v>965.3</v>
      </c>
      <c r="P41" s="81">
        <f t="shared" si="0"/>
        <v>-965.3</v>
      </c>
      <c r="Q41" s="81">
        <f t="shared" si="0"/>
        <v>0</v>
      </c>
      <c r="R41" s="81">
        <v>767506</v>
      </c>
      <c r="S41" s="81">
        <v>-118127.3</v>
      </c>
      <c r="T41" s="81">
        <v>649378.80000000005</v>
      </c>
    </row>
    <row r="42" spans="1:20" x14ac:dyDescent="0.2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</row>
    <row r="43" spans="1:20" x14ac:dyDescent="0.2">
      <c r="A43" s="32" t="s">
        <v>0</v>
      </c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73"/>
      <c r="S43" s="73"/>
      <c r="T43" s="73"/>
    </row>
  </sheetData>
  <mergeCells count="10">
    <mergeCell ref="O2:R2"/>
    <mergeCell ref="O3:R3"/>
    <mergeCell ref="A6:S7"/>
    <mergeCell ref="R11:T11"/>
    <mergeCell ref="C10:Q10"/>
    <mergeCell ref="C11:E11"/>
    <mergeCell ref="F11:H11"/>
    <mergeCell ref="I11:K11"/>
    <mergeCell ref="L11:N11"/>
    <mergeCell ref="O11:Q11"/>
  </mergeCells>
  <pageMargins left="1.299212598425197" right="0.31496062992125984" top="0.74803149606299213" bottom="0.35433070866141736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"/>
  <sheetViews>
    <sheetView showGridLines="0" tabSelected="1" view="pageBreakPreview" zoomScale="60" zoomScaleNormal="100" workbookViewId="0">
      <selection activeCell="S14" sqref="S14"/>
    </sheetView>
  </sheetViews>
  <sheetFormatPr defaultRowHeight="12.75" x14ac:dyDescent="0.2"/>
  <cols>
    <col min="1" max="1" width="1.140625" customWidth="1"/>
    <col min="2" max="2" width="28.5703125" customWidth="1"/>
    <col min="3" max="3" width="11.5703125" customWidth="1"/>
    <col min="4" max="4" width="10.42578125" customWidth="1"/>
    <col min="5" max="5" width="12.42578125" customWidth="1"/>
    <col min="6" max="6" width="12.7109375" customWidth="1"/>
    <col min="7" max="7" width="11.28515625" customWidth="1"/>
    <col min="8" max="8" width="12" customWidth="1"/>
    <col min="9" max="9" width="12.42578125" customWidth="1"/>
    <col min="10" max="10" width="9.28515625" customWidth="1"/>
    <col min="11" max="11" width="10.42578125" customWidth="1"/>
    <col min="12" max="12" width="10.85546875" customWidth="1"/>
    <col min="13" max="13" width="9.28515625" customWidth="1"/>
    <col min="14" max="14" width="8.42578125" customWidth="1"/>
    <col min="15" max="17" width="10.42578125" customWidth="1"/>
    <col min="18" max="18" width="11" customWidth="1"/>
    <col min="19" max="19" width="9.7109375" customWidth="1"/>
    <col min="20" max="20" width="11.42578125" customWidth="1"/>
    <col min="21" max="251" width="9.140625" customWidth="1"/>
  </cols>
  <sheetData>
    <row r="1" spans="1:20" ht="0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6.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6.5" customHeight="1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92" t="s">
        <v>91</v>
      </c>
      <c r="Q3" s="19"/>
      <c r="R3" s="19"/>
      <c r="S3" s="19"/>
      <c r="T3" s="19"/>
    </row>
    <row r="4" spans="1:20" ht="16.5" customHeight="1" x14ac:dyDescent="0.2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20" t="s">
        <v>18</v>
      </c>
      <c r="Q4" s="19"/>
      <c r="R4" s="19"/>
      <c r="S4" s="19"/>
      <c r="T4" s="19"/>
    </row>
    <row r="5" spans="1:20" ht="12.75" customHeight="1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92" t="s">
        <v>92</v>
      </c>
      <c r="Q5" s="19"/>
      <c r="R5" s="19"/>
      <c r="S5" s="19"/>
      <c r="T5" s="19"/>
    </row>
    <row r="6" spans="1:20" ht="12.75" customHeight="1" x14ac:dyDescent="0.25">
      <c r="A6" s="19"/>
      <c r="B6" s="118" t="s">
        <v>19</v>
      </c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21"/>
      <c r="S6" s="21"/>
      <c r="T6" s="21"/>
    </row>
    <row r="7" spans="1:20" ht="12.75" customHeight="1" x14ac:dyDescent="0.25">
      <c r="A7" s="19"/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21"/>
      <c r="S7" s="21"/>
      <c r="T7" s="21"/>
    </row>
    <row r="8" spans="1:20" ht="12.75" customHeight="1" x14ac:dyDescent="0.25">
      <c r="A8" s="19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</row>
    <row r="9" spans="1:20" ht="12.75" customHeight="1" thickBot="1" x14ac:dyDescent="0.3">
      <c r="A9" s="19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 t="s">
        <v>17</v>
      </c>
      <c r="S9" s="21"/>
      <c r="T9" s="21"/>
    </row>
    <row r="10" spans="1:20" ht="12.75" customHeight="1" x14ac:dyDescent="0.2">
      <c r="A10" s="1"/>
      <c r="B10" s="7"/>
      <c r="C10" s="121" t="s">
        <v>9</v>
      </c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3"/>
      <c r="R10" s="8"/>
      <c r="S10" s="8"/>
      <c r="T10" s="9"/>
    </row>
    <row r="11" spans="1:20" ht="26.45" customHeight="1" thickBot="1" x14ac:dyDescent="0.25">
      <c r="A11" s="1"/>
      <c r="B11" s="10"/>
      <c r="C11" s="124" t="s">
        <v>15</v>
      </c>
      <c r="D11" s="125"/>
      <c r="E11" s="126"/>
      <c r="F11" s="124" t="s">
        <v>14</v>
      </c>
      <c r="G11" s="125"/>
      <c r="H11" s="126"/>
      <c r="I11" s="124" t="s">
        <v>13</v>
      </c>
      <c r="J11" s="125"/>
      <c r="K11" s="126"/>
      <c r="L11" s="124" t="s">
        <v>12</v>
      </c>
      <c r="M11" s="125"/>
      <c r="N11" s="126"/>
      <c r="O11" s="124" t="s">
        <v>11</v>
      </c>
      <c r="P11" s="125"/>
      <c r="Q11" s="126"/>
      <c r="R11" s="115" t="s">
        <v>16</v>
      </c>
      <c r="S11" s="116"/>
      <c r="T11" s="117"/>
    </row>
    <row r="12" spans="1:20" s="13" customFormat="1" ht="22.7" customHeight="1" thickBot="1" x14ac:dyDescent="0.25">
      <c r="A12" s="11"/>
      <c r="B12" s="12" t="s">
        <v>10</v>
      </c>
      <c r="C12" s="12" t="s">
        <v>8</v>
      </c>
      <c r="D12" s="12" t="s">
        <v>7</v>
      </c>
      <c r="E12" s="12" t="s">
        <v>6</v>
      </c>
      <c r="F12" s="12" t="s">
        <v>8</v>
      </c>
      <c r="G12" s="12" t="s">
        <v>7</v>
      </c>
      <c r="H12" s="12" t="s">
        <v>6</v>
      </c>
      <c r="I12" s="12" t="s">
        <v>8</v>
      </c>
      <c r="J12" s="12" t="s">
        <v>7</v>
      </c>
      <c r="K12" s="12" t="s">
        <v>6</v>
      </c>
      <c r="L12" s="12" t="s">
        <v>8</v>
      </c>
      <c r="M12" s="12" t="s">
        <v>7</v>
      </c>
      <c r="N12" s="12" t="s">
        <v>6</v>
      </c>
      <c r="O12" s="12" t="s">
        <v>8</v>
      </c>
      <c r="P12" s="12" t="s">
        <v>7</v>
      </c>
      <c r="Q12" s="12" t="s">
        <v>6</v>
      </c>
      <c r="R12" s="12" t="s">
        <v>8</v>
      </c>
      <c r="S12" s="12" t="s">
        <v>7</v>
      </c>
      <c r="T12" s="12" t="s">
        <v>6</v>
      </c>
    </row>
    <row r="13" spans="1:20" s="15" customFormat="1" ht="47.65" customHeight="1" x14ac:dyDescent="0.2">
      <c r="A13" s="14"/>
      <c r="B13" s="18" t="s">
        <v>5</v>
      </c>
      <c r="C13" s="85">
        <v>0</v>
      </c>
      <c r="D13" s="85">
        <v>0</v>
      </c>
      <c r="E13" s="85">
        <v>0</v>
      </c>
      <c r="F13" s="85">
        <v>8094.7</v>
      </c>
      <c r="G13" s="85">
        <v>-3356.9</v>
      </c>
      <c r="H13" s="85">
        <v>4737.8999999999996</v>
      </c>
      <c r="I13" s="85">
        <v>5957.7</v>
      </c>
      <c r="J13" s="85">
        <v>-5326.6</v>
      </c>
      <c r="K13" s="85">
        <v>631.1</v>
      </c>
      <c r="L13" s="85">
        <v>0</v>
      </c>
      <c r="M13" s="85">
        <v>0</v>
      </c>
      <c r="N13" s="85">
        <v>0</v>
      </c>
      <c r="O13" s="85">
        <v>0</v>
      </c>
      <c r="P13" s="85">
        <v>0</v>
      </c>
      <c r="Q13" s="85">
        <v>0</v>
      </c>
      <c r="R13" s="85">
        <v>14052.4</v>
      </c>
      <c r="S13" s="85">
        <v>-8683.5</v>
      </c>
      <c r="T13" s="85">
        <v>5369</v>
      </c>
    </row>
    <row r="14" spans="1:20" ht="56.45" customHeight="1" x14ac:dyDescent="0.2">
      <c r="A14" s="6"/>
      <c r="B14" s="17" t="s">
        <v>4</v>
      </c>
      <c r="C14" s="86">
        <v>85</v>
      </c>
      <c r="D14" s="86">
        <v>0</v>
      </c>
      <c r="E14" s="86">
        <v>85</v>
      </c>
      <c r="F14" s="86">
        <v>3148.9</v>
      </c>
      <c r="G14" s="86">
        <v>0</v>
      </c>
      <c r="H14" s="86">
        <v>3148.9</v>
      </c>
      <c r="I14" s="86">
        <v>4256.3</v>
      </c>
      <c r="J14" s="86">
        <v>0</v>
      </c>
      <c r="K14" s="86">
        <v>4256.3</v>
      </c>
      <c r="L14" s="86">
        <v>3649</v>
      </c>
      <c r="M14" s="86">
        <v>0</v>
      </c>
      <c r="N14" s="86">
        <v>3649</v>
      </c>
      <c r="O14" s="86">
        <v>1313.2</v>
      </c>
      <c r="P14" s="86">
        <v>0</v>
      </c>
      <c r="Q14" s="86">
        <v>1313.2</v>
      </c>
      <c r="R14" s="86">
        <v>12452.4</v>
      </c>
      <c r="S14" s="86">
        <v>0</v>
      </c>
      <c r="T14" s="86">
        <v>12452.4</v>
      </c>
    </row>
    <row r="15" spans="1:20" s="15" customFormat="1" ht="117" customHeight="1" x14ac:dyDescent="0.2">
      <c r="A15" s="14"/>
      <c r="B15" s="17" t="s">
        <v>3</v>
      </c>
      <c r="C15" s="87">
        <v>0</v>
      </c>
      <c r="D15" s="87">
        <v>761.7</v>
      </c>
      <c r="E15" s="87">
        <v>761.7</v>
      </c>
      <c r="F15" s="87">
        <v>0</v>
      </c>
      <c r="G15" s="87">
        <v>5548.5</v>
      </c>
      <c r="H15" s="87">
        <v>5548.5</v>
      </c>
      <c r="I15" s="87">
        <v>0</v>
      </c>
      <c r="J15" s="87">
        <v>0</v>
      </c>
      <c r="K15" s="87">
        <v>0</v>
      </c>
      <c r="L15" s="87">
        <v>0</v>
      </c>
      <c r="M15" s="87">
        <v>0</v>
      </c>
      <c r="N15" s="87">
        <v>0</v>
      </c>
      <c r="O15" s="87">
        <v>0</v>
      </c>
      <c r="P15" s="87">
        <v>0</v>
      </c>
      <c r="Q15" s="87">
        <v>0</v>
      </c>
      <c r="R15" s="87">
        <v>0</v>
      </c>
      <c r="S15" s="87">
        <v>6310.2</v>
      </c>
      <c r="T15" s="87">
        <v>6310.2</v>
      </c>
    </row>
    <row r="16" spans="1:20" ht="82.5" customHeight="1" x14ac:dyDescent="0.2">
      <c r="A16" s="6"/>
      <c r="B16" s="16" t="s">
        <v>2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 s="88">
        <v>0</v>
      </c>
      <c r="I16" s="88">
        <v>14191.8</v>
      </c>
      <c r="J16" s="88">
        <v>-1135.3</v>
      </c>
      <c r="K16" s="88">
        <v>13056.5</v>
      </c>
      <c r="L16" s="88">
        <v>0</v>
      </c>
      <c r="M16" s="88">
        <v>0</v>
      </c>
      <c r="N16" s="88">
        <v>0</v>
      </c>
      <c r="O16" s="88">
        <v>0</v>
      </c>
      <c r="P16" s="88">
        <v>0</v>
      </c>
      <c r="Q16" s="88">
        <v>0</v>
      </c>
      <c r="R16" s="88">
        <v>14191.8</v>
      </c>
      <c r="S16" s="88">
        <v>-1135.3</v>
      </c>
      <c r="T16" s="88">
        <v>13056.5</v>
      </c>
    </row>
    <row r="17" spans="1:20" ht="153.75" customHeight="1" x14ac:dyDescent="0.2">
      <c r="A17" s="84"/>
      <c r="B17" s="89" t="s">
        <v>84</v>
      </c>
      <c r="C17" s="90">
        <v>0</v>
      </c>
      <c r="D17" s="90">
        <v>0</v>
      </c>
      <c r="E17" s="90">
        <v>0</v>
      </c>
      <c r="F17" s="90">
        <v>0</v>
      </c>
      <c r="G17" s="90">
        <v>0</v>
      </c>
      <c r="H17" s="90">
        <v>0</v>
      </c>
      <c r="I17" s="90">
        <v>0</v>
      </c>
      <c r="J17" s="90">
        <v>1135.3</v>
      </c>
      <c r="K17" s="90">
        <v>1135.3</v>
      </c>
      <c r="L17" s="90">
        <v>0</v>
      </c>
      <c r="M17" s="90">
        <v>0</v>
      </c>
      <c r="N17" s="90">
        <v>0</v>
      </c>
      <c r="O17" s="90">
        <v>0</v>
      </c>
      <c r="P17" s="90">
        <v>0</v>
      </c>
      <c r="Q17" s="90">
        <v>0</v>
      </c>
      <c r="R17" s="90">
        <v>0</v>
      </c>
      <c r="S17" s="90">
        <v>1135.3</v>
      </c>
      <c r="T17" s="90">
        <v>1135.3</v>
      </c>
    </row>
    <row r="18" spans="1:20" ht="86.25" customHeight="1" x14ac:dyDescent="0.2">
      <c r="A18" s="84"/>
      <c r="B18" s="96" t="s">
        <v>85</v>
      </c>
      <c r="C18" s="95">
        <v>0</v>
      </c>
      <c r="D18" s="95">
        <v>0</v>
      </c>
      <c r="E18" s="95">
        <v>0</v>
      </c>
      <c r="F18" s="95">
        <v>0</v>
      </c>
      <c r="G18" s="95">
        <v>1777.2</v>
      </c>
      <c r="H18" s="95">
        <f>G18</f>
        <v>1777.2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5">
        <f>G18</f>
        <v>1777.2</v>
      </c>
      <c r="T18" s="95">
        <f>H18</f>
        <v>1777.2</v>
      </c>
    </row>
    <row r="19" spans="1:20" ht="12.75" customHeight="1" thickBot="1" x14ac:dyDescent="0.25">
      <c r="A19" s="5"/>
      <c r="B19" s="93" t="s">
        <v>1</v>
      </c>
      <c r="C19" s="94">
        <v>85</v>
      </c>
      <c r="D19" s="94">
        <v>761.7</v>
      </c>
      <c r="E19" s="94">
        <v>846.7</v>
      </c>
      <c r="F19" s="94">
        <v>11243.6</v>
      </c>
      <c r="G19" s="94">
        <v>2191.6</v>
      </c>
      <c r="H19" s="94">
        <v>13435.3</v>
      </c>
      <c r="I19" s="94">
        <v>24405.8</v>
      </c>
      <c r="J19" s="94">
        <v>-5326.6</v>
      </c>
      <c r="K19" s="94">
        <v>19079.2</v>
      </c>
      <c r="L19" s="94">
        <v>3649</v>
      </c>
      <c r="M19" s="94">
        <v>0</v>
      </c>
      <c r="N19" s="94">
        <v>3649</v>
      </c>
      <c r="O19" s="94">
        <v>1313.2</v>
      </c>
      <c r="P19" s="94">
        <v>0</v>
      </c>
      <c r="Q19" s="94">
        <v>1313.2</v>
      </c>
      <c r="R19" s="94">
        <v>40696.6</v>
      </c>
      <c r="S19" s="94">
        <f>SUM(S13:S18)</f>
        <v>-596.10000000000014</v>
      </c>
      <c r="T19" s="94">
        <f>SUM(T13:T18)</f>
        <v>40100.600000000006</v>
      </c>
    </row>
    <row r="20" spans="1:20" ht="12.75" customHeight="1" x14ac:dyDescent="0.2">
      <c r="A20" s="4"/>
      <c r="B20" s="1"/>
      <c r="C20" s="3"/>
      <c r="D20" s="3"/>
      <c r="E20" s="119"/>
      <c r="F20" s="120"/>
      <c r="G20" s="2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97"/>
      <c r="T20" s="97"/>
    </row>
    <row r="21" spans="1:20" ht="12.75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ht="12.75" customHeight="1" x14ac:dyDescent="0.2">
      <c r="A22" s="1" t="s">
        <v>0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</sheetData>
  <mergeCells count="9">
    <mergeCell ref="R11:T11"/>
    <mergeCell ref="B6:Q7"/>
    <mergeCell ref="E20:F20"/>
    <mergeCell ref="C10:Q10"/>
    <mergeCell ref="C11:E11"/>
    <mergeCell ref="F11:H11"/>
    <mergeCell ref="I11:K11"/>
    <mergeCell ref="L11:N11"/>
    <mergeCell ref="O11:Q11"/>
  </mergeCells>
  <pageMargins left="0.15028301886792453" right="0.74999998873613005" top="0.999999984981507" bottom="0.999999984981507" header="0.499999992490753" footer="0.499999992490753"/>
  <pageSetup paperSize="9" scale="62" fitToHeight="0" orientation="landscape" r:id="rId1"/>
  <headerFooter alignWithMargins="0">
    <oddHeader>&amp;CСтраница &amp;P из &amp;N</oddHeader>
  </headerFooter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субвенции</vt:lpstr>
      <vt:lpstr>субсидии</vt:lpstr>
      <vt:lpstr>иные</vt:lpstr>
      <vt:lpstr>иные!Область_печати</vt:lpstr>
    </vt:vector>
  </TitlesOfParts>
  <Company>MultiDVD Team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nechaeva</dc:creator>
  <cp:lastModifiedBy>Lenovo</cp:lastModifiedBy>
  <cp:lastPrinted>2020-11-09T07:56:25Z</cp:lastPrinted>
  <dcterms:created xsi:type="dcterms:W3CDTF">2020-10-26T09:49:38Z</dcterms:created>
  <dcterms:modified xsi:type="dcterms:W3CDTF">2020-11-10T09:44:32Z</dcterms:modified>
</cp:coreProperties>
</file>