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8160"/>
  </bookViews>
  <sheets>
    <sheet name="Лист1" sheetId="1" r:id="rId1"/>
  </sheets>
  <definedNames>
    <definedName name="_xlnm.Print_Area" localSheetId="0">Лист1!$A$1:$AR$17</definedName>
  </definedNames>
  <calcPr calcId="162913"/>
</workbook>
</file>

<file path=xl/calcChain.xml><?xml version="1.0" encoding="utf-8"?>
<calcChain xmlns="http://schemas.openxmlformats.org/spreadsheetml/2006/main">
  <c r="AQ11" i="1" l="1"/>
  <c r="AQ12" i="1"/>
  <c r="AQ13" i="1"/>
  <c r="AQ14" i="1"/>
  <c r="AQ15" i="1"/>
  <c r="AQ16" i="1"/>
  <c r="AP12" i="1"/>
  <c r="AP13" i="1"/>
  <c r="AP14" i="1"/>
  <c r="AP15" i="1"/>
  <c r="AP16" i="1"/>
  <c r="AP11" i="1"/>
  <c r="AM17" i="1"/>
  <c r="AN17" i="1"/>
  <c r="AJ17" i="1"/>
  <c r="AK17" i="1"/>
  <c r="AG17" i="1" l="1"/>
  <c r="AH17" i="1"/>
  <c r="AO12" i="1" l="1"/>
  <c r="AO13" i="1"/>
  <c r="AO14" i="1"/>
  <c r="AO15" i="1"/>
  <c r="AO16" i="1"/>
  <c r="AO11" i="1"/>
  <c r="AL12" i="1"/>
  <c r="AL13" i="1"/>
  <c r="AL14" i="1"/>
  <c r="AL15" i="1"/>
  <c r="AL16" i="1"/>
  <c r="AL11" i="1"/>
  <c r="AI12" i="1"/>
  <c r="AI13" i="1"/>
  <c r="AI14" i="1"/>
  <c r="AI15" i="1"/>
  <c r="AI16" i="1"/>
  <c r="AI11" i="1"/>
  <c r="AO17" i="1" l="1"/>
  <c r="AL17" i="1"/>
  <c r="AI17" i="1"/>
  <c r="AF12" i="1"/>
  <c r="AF13" i="1"/>
  <c r="AF14" i="1"/>
  <c r="AF15" i="1"/>
  <c r="AF16" i="1"/>
  <c r="AF11" i="1"/>
  <c r="AE17" i="1"/>
  <c r="AD17" i="1"/>
  <c r="AC12" i="1"/>
  <c r="AC13" i="1"/>
  <c r="AC14" i="1"/>
  <c r="AC15" i="1"/>
  <c r="AC16" i="1"/>
  <c r="AC11" i="1"/>
  <c r="AB17" i="1"/>
  <c r="AA17" i="1"/>
  <c r="V17" i="1"/>
  <c r="U17" i="1"/>
  <c r="W12" i="1"/>
  <c r="W13" i="1"/>
  <c r="W14" i="1"/>
  <c r="W15" i="1"/>
  <c r="W16" i="1"/>
  <c r="W11" i="1"/>
  <c r="T12" i="1"/>
  <c r="T17" i="1" s="1"/>
  <c r="T13" i="1"/>
  <c r="T14" i="1"/>
  <c r="T15" i="1"/>
  <c r="T16" i="1"/>
  <c r="T11" i="1"/>
  <c r="Z12" i="1"/>
  <c r="Z13" i="1"/>
  <c r="Z14" i="1"/>
  <c r="Z15" i="1"/>
  <c r="Z16" i="1"/>
  <c r="Z11" i="1"/>
  <c r="Y17" i="1"/>
  <c r="X17" i="1"/>
  <c r="S17" i="1"/>
  <c r="R17" i="1"/>
  <c r="AC17" i="1" l="1"/>
  <c r="AF17" i="1"/>
  <c r="AQ17" i="1"/>
  <c r="W17" i="1"/>
  <c r="Z17" i="1"/>
  <c r="Q12" i="1" l="1"/>
  <c r="Q13" i="1"/>
  <c r="Q14" i="1"/>
  <c r="Q15" i="1"/>
  <c r="Q16" i="1"/>
  <c r="Q11" i="1"/>
  <c r="P17" i="1"/>
  <c r="N12" i="1"/>
  <c r="N13" i="1"/>
  <c r="N14" i="1"/>
  <c r="N15" i="1"/>
  <c r="N16" i="1"/>
  <c r="N11" i="1"/>
  <c r="M17" i="1"/>
  <c r="K12" i="1"/>
  <c r="K13" i="1"/>
  <c r="K14" i="1"/>
  <c r="K15" i="1"/>
  <c r="K16" i="1"/>
  <c r="K11" i="1"/>
  <c r="J17" i="1"/>
  <c r="H12" i="1"/>
  <c r="H13" i="1"/>
  <c r="H14" i="1"/>
  <c r="H15" i="1"/>
  <c r="H16" i="1"/>
  <c r="H11" i="1"/>
  <c r="G17" i="1"/>
  <c r="E12" i="1"/>
  <c r="E13" i="1"/>
  <c r="E14" i="1"/>
  <c r="E15" i="1"/>
  <c r="E16" i="1"/>
  <c r="E11" i="1"/>
  <c r="AR12" i="1" l="1"/>
  <c r="AR13" i="1"/>
  <c r="AR14" i="1"/>
  <c r="AR15" i="1"/>
  <c r="AR16" i="1"/>
  <c r="AR11" i="1"/>
  <c r="AR17" i="1" l="1"/>
  <c r="L17" i="1"/>
  <c r="N17" i="1" s="1"/>
  <c r="O17" i="1" l="1"/>
  <c r="Q17" i="1" s="1"/>
  <c r="F17" i="1"/>
  <c r="H17" i="1" s="1"/>
  <c r="I17" i="1"/>
  <c r="K17" i="1" s="1"/>
  <c r="C17" i="1"/>
  <c r="E17" i="1" s="1"/>
  <c r="AP17" i="1" l="1"/>
</calcChain>
</file>

<file path=xl/sharedStrings.xml><?xml version="1.0" encoding="utf-8"?>
<sst xmlns="http://schemas.openxmlformats.org/spreadsheetml/2006/main" count="71" uniqueCount="32">
  <si>
    <t>№ п/п</t>
  </si>
  <si>
    <t>Муниципальное образование</t>
  </si>
  <si>
    <t>Передаваемые полномочия</t>
  </si>
  <si>
    <t>Внешний муниципальный финансовый контроль</t>
  </si>
  <si>
    <t xml:space="preserve"> Исполнение бюджета поселения
(казначейское исполнение бюджета поселения)</t>
  </si>
  <si>
    <t xml:space="preserve"> Утверждение генеральных планов поселения, правил землепользования и застройки</t>
  </si>
  <si>
    <t>Городское поселение Березово</t>
  </si>
  <si>
    <t>Городское поселение Игрим</t>
  </si>
  <si>
    <t>Сельское поселение Саранпауль</t>
  </si>
  <si>
    <t>Сельское поселение Светлый</t>
  </si>
  <si>
    <t>Сельское поселение Приполярный</t>
  </si>
  <si>
    <t>Сельское поселение Хулимсунт</t>
  </si>
  <si>
    <t>к решению Думы Березовского района</t>
  </si>
  <si>
    <t>Итого</t>
  </si>
  <si>
    <t>тыс. руб.</t>
  </si>
  <si>
    <t>Утвержденный план</t>
  </si>
  <si>
    <t>ВСЕГО:</t>
  </si>
  <si>
    <t>Межбюджетные трансферты, передаваемые бюджету Березовского района из бюджетов городских, сельских поселений на осуществление части полномочий по решению вопросов местного значения в соответствии с заключенными соглашениями на 2024 год</t>
  </si>
  <si>
    <t>На реализацию полномочий в области градостроительной деятельности, строительства и жилищных отношений (градостроительство и архитектура)</t>
  </si>
  <si>
    <t>Организация в гранипцах поселения электро-, тепло-, газо- и водоснабжения населения, водоотведения, снабжения населением топливом в пределах полномочий, установленных законодательством Рооссийской Федерации</t>
  </si>
  <si>
    <t>Уточнение</t>
  </si>
  <si>
    <t>Уточненный план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</si>
  <si>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</si>
  <si>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</si>
  <si>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– Югры</t>
  </si>
  <si>
    <t>Сохранение, использование и популяризация объектов культурного наследия, создание условий для организации досуга и обеспечения жителей поселения услугами организаций культуры в части поддержки культурных мероприятий в области сохранения и развития культурного наследия народов</t>
  </si>
  <si>
    <t>Исполнение полномочий по организации и осуществлении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молодежной политики, организация и осуществление мониторинга реализация молодежной политики в поселении, в части организации и осуществления мероприятий по работе с детьми и молодежью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</si>
  <si>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</si>
  <si>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Исполнение полномочий по строительству канализационных очистных сооружений в с. Саранпауль (ПИР)</t>
  </si>
  <si>
    <t>Инженерные изыскания и проектные работы на строительство пожарных водоемов</t>
  </si>
  <si>
    <t>Приложение 16</t>
  </si>
  <si>
    <t>от 05 сентября 2024 года № 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</si>
</sst>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166" fontId="2" fillId="3" borderId="1" xfId="0" applyNumberFormat="1" applyFont="1" applyFill="1" applyBorder="1" applyAlignment="1">
      <alignment horizontal="left" vertical="top" wrapText="1"/>
    </xf>
    <xf numFmtId="166" fontId="3" fillId="2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3" borderId="1" xfId="1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164" fontId="3" fillId="0" borderId="0" xfId="2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/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justify"/>
    </xf>
    <xf numFmtId="0" fontId="2" fillId="0" borderId="4" xfId="0" applyFont="1" applyBorder="1" applyAlignment="1">
      <alignment horizontal="center" vertical="justify"/>
    </xf>
    <xf numFmtId="0" fontId="2" fillId="0" borderId="7" xfId="0" applyFont="1" applyBorder="1" applyAlignment="1">
      <alignment horizontal="center" vertical="justify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165" fontId="2" fillId="0" borderId="3" xfId="1" applyFont="1" applyBorder="1" applyAlignment="1">
      <alignment horizontal="center" vertical="center" wrapText="1"/>
    </xf>
    <xf numFmtId="165" fontId="2" fillId="0" borderId="4" xfId="1" applyFont="1" applyBorder="1" applyAlignment="1">
      <alignment horizontal="center" vertical="center" wrapText="1"/>
    </xf>
    <xf numFmtId="165" fontId="2" fillId="0" borderId="7" xfId="1" applyFont="1" applyBorder="1" applyAlignment="1">
      <alignment horizontal="center" vertical="center" wrapText="1"/>
    </xf>
    <xf numFmtId="164" fontId="3" fillId="0" borderId="0" xfId="2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8" xfId="0" applyFont="1" applyBorder="1" applyAlignment="1">
      <alignment horizontal="right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"/>
  <sheetViews>
    <sheetView tabSelected="1" view="pageBreakPreview" zoomScaleNormal="100" zoomScaleSheetLayoutView="100" workbookViewId="0">
      <selection activeCell="O3" sqref="O3:Q3"/>
    </sheetView>
  </sheetViews>
  <sheetFormatPr defaultRowHeight="11.25" x14ac:dyDescent="0.2"/>
  <cols>
    <col min="1" max="1" width="4.42578125" style="12" customWidth="1"/>
    <col min="2" max="2" width="17.28515625" style="12" customWidth="1"/>
    <col min="3" max="3" width="12.42578125" style="12" customWidth="1"/>
    <col min="4" max="4" width="7.140625" style="12" customWidth="1"/>
    <col min="5" max="5" width="11" style="12" customWidth="1"/>
    <col min="6" max="6" width="12" style="12" customWidth="1"/>
    <col min="7" max="7" width="6.85546875" style="12" customWidth="1"/>
    <col min="8" max="8" width="11" style="12" customWidth="1"/>
    <col min="9" max="9" width="11.42578125" style="12" customWidth="1"/>
    <col min="10" max="10" width="8.7109375" style="12" customWidth="1"/>
    <col min="11" max="11" width="10.28515625" style="12" customWidth="1"/>
    <col min="12" max="12" width="11.85546875" style="12" customWidth="1"/>
    <col min="13" max="13" width="8.140625" style="12" customWidth="1"/>
    <col min="14" max="14" width="10.140625" style="12" customWidth="1"/>
    <col min="15" max="15" width="13.140625" style="12" customWidth="1"/>
    <col min="16" max="16" width="8.7109375" style="12" customWidth="1"/>
    <col min="17" max="17" width="10.42578125" style="12" customWidth="1"/>
    <col min="18" max="18" width="11.85546875" style="12" customWidth="1"/>
    <col min="19" max="19" width="8.140625" style="12" customWidth="1"/>
    <col min="20" max="21" width="10.42578125" style="12" customWidth="1"/>
    <col min="22" max="22" width="9.28515625" style="12" customWidth="1"/>
    <col min="23" max="23" width="10.42578125" style="12" customWidth="1"/>
    <col min="24" max="24" width="11.5703125" style="12" customWidth="1"/>
    <col min="25" max="25" width="8.5703125" style="12" customWidth="1"/>
    <col min="26" max="27" width="10.42578125" style="12" customWidth="1"/>
    <col min="28" max="28" width="12" style="12" customWidth="1"/>
    <col min="29" max="30" width="10.42578125" style="12" customWidth="1"/>
    <col min="31" max="31" width="7.85546875" style="12" customWidth="1"/>
    <col min="32" max="33" width="10.42578125" style="12" customWidth="1"/>
    <col min="34" max="34" width="13" style="12" customWidth="1"/>
    <col min="35" max="41" width="10.42578125" style="12" customWidth="1"/>
    <col min="42" max="42" width="12.7109375" style="12" customWidth="1"/>
    <col min="43" max="43" width="9.5703125" style="12" customWidth="1"/>
    <col min="44" max="44" width="11.42578125" style="12" customWidth="1"/>
    <col min="45" max="16384" width="9.140625" style="12"/>
  </cols>
  <sheetData>
    <row r="1" spans="1:44" x14ac:dyDescent="0.2">
      <c r="O1" s="40" t="s">
        <v>30</v>
      </c>
      <c r="P1" s="40"/>
      <c r="Q1" s="40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4"/>
      <c r="AR1" s="14"/>
    </row>
    <row r="2" spans="1:44" x14ac:dyDescent="0.2">
      <c r="O2" s="40" t="s">
        <v>12</v>
      </c>
      <c r="P2" s="40"/>
      <c r="Q2" s="40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4"/>
      <c r="AR2" s="14"/>
    </row>
    <row r="3" spans="1:44" ht="15" customHeight="1" x14ac:dyDescent="0.2">
      <c r="B3" s="15"/>
      <c r="C3" s="15"/>
      <c r="D3" s="15"/>
      <c r="E3" s="15"/>
      <c r="O3" s="40" t="s">
        <v>31</v>
      </c>
      <c r="P3" s="40"/>
      <c r="Q3" s="40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4"/>
      <c r="AR3" s="14"/>
    </row>
    <row r="4" spans="1:44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</row>
    <row r="5" spans="1:44" ht="33" customHeight="1" x14ac:dyDescent="0.2">
      <c r="A5" s="39" t="s">
        <v>17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7"/>
      <c r="AR5" s="17"/>
    </row>
    <row r="6" spans="1:44" hidden="1" x14ac:dyDescent="0.2"/>
    <row r="7" spans="1:44" x14ac:dyDescent="0.2">
      <c r="Q7" s="14" t="s">
        <v>14</v>
      </c>
      <c r="AP7" s="41"/>
      <c r="AQ7" s="41"/>
      <c r="AR7" s="41"/>
    </row>
    <row r="8" spans="1:44" ht="15" customHeight="1" x14ac:dyDescent="0.2">
      <c r="A8" s="33" t="s">
        <v>0</v>
      </c>
      <c r="B8" s="26" t="s">
        <v>1</v>
      </c>
      <c r="C8" s="23" t="s">
        <v>2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5"/>
    </row>
    <row r="9" spans="1:44" s="18" customFormat="1" ht="222.75" customHeight="1" x14ac:dyDescent="0.25">
      <c r="A9" s="34"/>
      <c r="B9" s="27"/>
      <c r="C9" s="29" t="s">
        <v>3</v>
      </c>
      <c r="D9" s="30"/>
      <c r="E9" s="31"/>
      <c r="F9" s="36" t="s">
        <v>4</v>
      </c>
      <c r="G9" s="37"/>
      <c r="H9" s="38"/>
      <c r="I9" s="29" t="s">
        <v>5</v>
      </c>
      <c r="J9" s="30"/>
      <c r="K9" s="31"/>
      <c r="L9" s="29" t="s">
        <v>18</v>
      </c>
      <c r="M9" s="30"/>
      <c r="N9" s="31"/>
      <c r="O9" s="29" t="s">
        <v>19</v>
      </c>
      <c r="P9" s="30"/>
      <c r="Q9" s="31"/>
      <c r="R9" s="29" t="s">
        <v>22</v>
      </c>
      <c r="S9" s="30"/>
      <c r="T9" s="31"/>
      <c r="U9" s="29" t="s">
        <v>24</v>
      </c>
      <c r="V9" s="30"/>
      <c r="W9" s="31"/>
      <c r="X9" s="29" t="s">
        <v>23</v>
      </c>
      <c r="Y9" s="30"/>
      <c r="Z9" s="31"/>
      <c r="AA9" s="29" t="s">
        <v>26</v>
      </c>
      <c r="AB9" s="30"/>
      <c r="AC9" s="31"/>
      <c r="AD9" s="29" t="s">
        <v>25</v>
      </c>
      <c r="AE9" s="30"/>
      <c r="AF9" s="31"/>
      <c r="AG9" s="29" t="s">
        <v>27</v>
      </c>
      <c r="AH9" s="30"/>
      <c r="AI9" s="30"/>
      <c r="AJ9" s="32" t="s">
        <v>28</v>
      </c>
      <c r="AK9" s="32"/>
      <c r="AL9" s="32"/>
      <c r="AM9" s="30" t="s">
        <v>29</v>
      </c>
      <c r="AN9" s="30"/>
      <c r="AO9" s="31"/>
      <c r="AP9" s="20" t="s">
        <v>13</v>
      </c>
      <c r="AQ9" s="21"/>
      <c r="AR9" s="22"/>
    </row>
    <row r="10" spans="1:44" ht="26.25" customHeight="1" x14ac:dyDescent="0.2">
      <c r="A10" s="35"/>
      <c r="B10" s="28"/>
      <c r="C10" s="2" t="s">
        <v>15</v>
      </c>
      <c r="D10" s="2" t="s">
        <v>20</v>
      </c>
      <c r="E10" s="2" t="s">
        <v>21</v>
      </c>
      <c r="F10" s="2" t="s">
        <v>15</v>
      </c>
      <c r="G10" s="2" t="s">
        <v>20</v>
      </c>
      <c r="H10" s="2" t="s">
        <v>21</v>
      </c>
      <c r="I10" s="2" t="s">
        <v>15</v>
      </c>
      <c r="J10" s="2" t="s">
        <v>20</v>
      </c>
      <c r="K10" s="2" t="s">
        <v>21</v>
      </c>
      <c r="L10" s="2" t="s">
        <v>15</v>
      </c>
      <c r="M10" s="2" t="s">
        <v>20</v>
      </c>
      <c r="N10" s="2" t="s">
        <v>21</v>
      </c>
      <c r="O10" s="2" t="s">
        <v>15</v>
      </c>
      <c r="P10" s="2" t="s">
        <v>20</v>
      </c>
      <c r="Q10" s="2" t="s">
        <v>21</v>
      </c>
      <c r="R10" s="2" t="s">
        <v>15</v>
      </c>
      <c r="S10" s="2" t="s">
        <v>20</v>
      </c>
      <c r="T10" s="2" t="s">
        <v>21</v>
      </c>
      <c r="U10" s="2" t="s">
        <v>15</v>
      </c>
      <c r="V10" s="2" t="s">
        <v>20</v>
      </c>
      <c r="W10" s="2" t="s">
        <v>21</v>
      </c>
      <c r="X10" s="2" t="s">
        <v>15</v>
      </c>
      <c r="Y10" s="2" t="s">
        <v>20</v>
      </c>
      <c r="Z10" s="2" t="s">
        <v>21</v>
      </c>
      <c r="AA10" s="2" t="s">
        <v>15</v>
      </c>
      <c r="AB10" s="2" t="s">
        <v>20</v>
      </c>
      <c r="AC10" s="2" t="s">
        <v>21</v>
      </c>
      <c r="AD10" s="2" t="s">
        <v>15</v>
      </c>
      <c r="AE10" s="2" t="s">
        <v>20</v>
      </c>
      <c r="AF10" s="2" t="s">
        <v>21</v>
      </c>
      <c r="AG10" s="2" t="s">
        <v>15</v>
      </c>
      <c r="AH10" s="2" t="s">
        <v>20</v>
      </c>
      <c r="AI10" s="2" t="s">
        <v>21</v>
      </c>
      <c r="AJ10" s="2" t="s">
        <v>15</v>
      </c>
      <c r="AK10" s="2" t="s">
        <v>20</v>
      </c>
      <c r="AL10" s="2" t="s">
        <v>21</v>
      </c>
      <c r="AM10" s="2" t="s">
        <v>15</v>
      </c>
      <c r="AN10" s="2" t="s">
        <v>20</v>
      </c>
      <c r="AO10" s="2" t="s">
        <v>21</v>
      </c>
      <c r="AP10" s="2" t="s">
        <v>15</v>
      </c>
      <c r="AQ10" s="2" t="s">
        <v>20</v>
      </c>
      <c r="AR10" s="2" t="s">
        <v>21</v>
      </c>
    </row>
    <row r="11" spans="1:44" ht="24.75" customHeight="1" x14ac:dyDescent="0.2">
      <c r="A11" s="1">
        <v>1</v>
      </c>
      <c r="B11" s="2" t="s">
        <v>6</v>
      </c>
      <c r="C11" s="8">
        <v>91</v>
      </c>
      <c r="D11" s="8">
        <v>0</v>
      </c>
      <c r="E11" s="8">
        <f>C11+D11</f>
        <v>91</v>
      </c>
      <c r="F11" s="9">
        <v>0</v>
      </c>
      <c r="G11" s="9">
        <v>0</v>
      </c>
      <c r="H11" s="9">
        <f>F11+G11</f>
        <v>0</v>
      </c>
      <c r="I11" s="9">
        <v>0</v>
      </c>
      <c r="J11" s="9">
        <v>0</v>
      </c>
      <c r="K11" s="9">
        <f>I11+J11</f>
        <v>0</v>
      </c>
      <c r="L11" s="9">
        <v>0</v>
      </c>
      <c r="M11" s="9">
        <v>0</v>
      </c>
      <c r="N11" s="9">
        <f>L11+M11</f>
        <v>0</v>
      </c>
      <c r="O11" s="9">
        <v>0</v>
      </c>
      <c r="P11" s="9">
        <v>0</v>
      </c>
      <c r="Q11" s="9">
        <f>O11+P11</f>
        <v>0</v>
      </c>
      <c r="R11" s="9">
        <v>0</v>
      </c>
      <c r="S11" s="9">
        <v>0</v>
      </c>
      <c r="T11" s="9">
        <f>R11+S11</f>
        <v>0</v>
      </c>
      <c r="U11" s="9">
        <v>0</v>
      </c>
      <c r="V11" s="9">
        <v>0</v>
      </c>
      <c r="W11" s="9">
        <f>U11+V11</f>
        <v>0</v>
      </c>
      <c r="X11" s="9">
        <v>0</v>
      </c>
      <c r="Y11" s="9">
        <v>0</v>
      </c>
      <c r="Z11" s="9">
        <f>X11+Y11</f>
        <v>0</v>
      </c>
      <c r="AA11" s="9">
        <v>223.6</v>
      </c>
      <c r="AB11" s="9">
        <v>53</v>
      </c>
      <c r="AC11" s="9">
        <f>AA11+AB11</f>
        <v>276.60000000000002</v>
      </c>
      <c r="AD11" s="9">
        <v>776.4</v>
      </c>
      <c r="AE11" s="9">
        <v>83</v>
      </c>
      <c r="AF11" s="9">
        <f>AD11+AE11</f>
        <v>859.4</v>
      </c>
      <c r="AG11" s="9">
        <v>0</v>
      </c>
      <c r="AH11" s="9">
        <v>4085.5</v>
      </c>
      <c r="AI11" s="9">
        <f>AG11+AH11</f>
        <v>4085.5</v>
      </c>
      <c r="AJ11" s="9">
        <v>0</v>
      </c>
      <c r="AK11" s="9">
        <v>0</v>
      </c>
      <c r="AL11" s="9">
        <f>AJ11+AK11</f>
        <v>0</v>
      </c>
      <c r="AM11" s="9">
        <v>0</v>
      </c>
      <c r="AN11" s="9">
        <v>1256.8</v>
      </c>
      <c r="AO11" s="9">
        <f>AM11+AN11</f>
        <v>1256.8</v>
      </c>
      <c r="AP11" s="10">
        <f>C11+F11+I11+O11+L11+R11+U11+X11+AA11+AD11+AG11+AJ11+AM11</f>
        <v>1091</v>
      </c>
      <c r="AQ11" s="10">
        <f>D11+G11+J11+M11+P11+S11+V11+Y11+AB11+AE11+AH11+AK11+AN11</f>
        <v>5478.3</v>
      </c>
      <c r="AR11" s="10">
        <f>AQ11+AP11</f>
        <v>6569.3</v>
      </c>
    </row>
    <row r="12" spans="1:44" ht="22.5" x14ac:dyDescent="0.2">
      <c r="A12" s="1">
        <v>2</v>
      </c>
      <c r="B12" s="2" t="s">
        <v>7</v>
      </c>
      <c r="C12" s="8">
        <v>97.5</v>
      </c>
      <c r="D12" s="8">
        <v>0</v>
      </c>
      <c r="E12" s="8">
        <f t="shared" ref="E12:E16" si="0">C12+D12</f>
        <v>97.5</v>
      </c>
      <c r="F12" s="8">
        <v>0</v>
      </c>
      <c r="G12" s="8">
        <v>0</v>
      </c>
      <c r="H12" s="9">
        <f t="shared" ref="H12:H16" si="1">F12+G12</f>
        <v>0</v>
      </c>
      <c r="I12" s="9">
        <v>19.8</v>
      </c>
      <c r="J12" s="9">
        <v>0</v>
      </c>
      <c r="K12" s="9">
        <f t="shared" ref="K12:K16" si="2">I12+J12</f>
        <v>19.8</v>
      </c>
      <c r="L12" s="9">
        <v>0</v>
      </c>
      <c r="M12" s="9">
        <v>0</v>
      </c>
      <c r="N12" s="9">
        <f t="shared" ref="N12:N16" si="3">L12+M12</f>
        <v>0</v>
      </c>
      <c r="O12" s="9">
        <v>1621.2</v>
      </c>
      <c r="P12" s="9">
        <v>400</v>
      </c>
      <c r="Q12" s="9">
        <f t="shared" ref="Q12:Q16" si="4">O12+P12</f>
        <v>2021.2</v>
      </c>
      <c r="R12" s="9">
        <v>44078.400000000001</v>
      </c>
      <c r="S12" s="9">
        <v>0</v>
      </c>
      <c r="T12" s="9">
        <f t="shared" ref="T12:T16" si="5">R12+S12</f>
        <v>44078.400000000001</v>
      </c>
      <c r="U12" s="9">
        <v>0</v>
      </c>
      <c r="V12" s="9">
        <v>0</v>
      </c>
      <c r="W12" s="9">
        <f t="shared" ref="W12:W16" si="6">U12+V12</f>
        <v>0</v>
      </c>
      <c r="X12" s="9">
        <v>0</v>
      </c>
      <c r="Y12" s="9">
        <v>0</v>
      </c>
      <c r="Z12" s="9">
        <f t="shared" ref="Z12:Z16" si="7">X12+Y12</f>
        <v>0</v>
      </c>
      <c r="AA12" s="9">
        <v>0</v>
      </c>
      <c r="AB12" s="9">
        <v>0</v>
      </c>
      <c r="AC12" s="9">
        <f t="shared" ref="AC12:AC16" si="8">AA12+AB12</f>
        <v>0</v>
      </c>
      <c r="AD12" s="9">
        <v>0</v>
      </c>
      <c r="AE12" s="9">
        <v>0</v>
      </c>
      <c r="AF12" s="9">
        <f t="shared" ref="AF12:AF16" si="9">AD12+AE12</f>
        <v>0</v>
      </c>
      <c r="AG12" s="9">
        <v>0</v>
      </c>
      <c r="AH12" s="9">
        <v>0</v>
      </c>
      <c r="AI12" s="9">
        <f t="shared" ref="AI12:AI16" si="10">AG12+AH12</f>
        <v>0</v>
      </c>
      <c r="AJ12" s="9">
        <v>0</v>
      </c>
      <c r="AK12" s="9">
        <v>0</v>
      </c>
      <c r="AL12" s="9">
        <f t="shared" ref="AL12:AL16" si="11">AJ12+AK12</f>
        <v>0</v>
      </c>
      <c r="AM12" s="9">
        <v>0</v>
      </c>
      <c r="AN12" s="9">
        <v>0</v>
      </c>
      <c r="AO12" s="9">
        <f t="shared" ref="AO12:AO16" si="12">AM12+AN12</f>
        <v>0</v>
      </c>
      <c r="AP12" s="10">
        <f t="shared" ref="AP12:AP16" si="13">C12+F12+I12+O12+L12+R12+U12+X12+AA12+AD12+AG12+AJ12+AM12</f>
        <v>45816.9</v>
      </c>
      <c r="AQ12" s="10">
        <f t="shared" ref="AQ12:AQ16" si="14">D12+G12+J12+M12+P12+S12+V12+Y12+AB12+AE12+AH12+AK12+AN12</f>
        <v>400</v>
      </c>
      <c r="AR12" s="10">
        <f t="shared" ref="AR12:AR16" si="15">AQ12+AP12</f>
        <v>46216.9</v>
      </c>
    </row>
    <row r="13" spans="1:44" ht="21.75" customHeight="1" x14ac:dyDescent="0.2">
      <c r="A13" s="1">
        <v>3</v>
      </c>
      <c r="B13" s="3" t="s">
        <v>8</v>
      </c>
      <c r="C13" s="8">
        <v>71.5</v>
      </c>
      <c r="D13" s="8">
        <v>0</v>
      </c>
      <c r="E13" s="8">
        <f t="shared" si="0"/>
        <v>71.5</v>
      </c>
      <c r="F13" s="8">
        <v>89.4</v>
      </c>
      <c r="G13" s="8">
        <v>0</v>
      </c>
      <c r="H13" s="9">
        <f t="shared" si="1"/>
        <v>89.4</v>
      </c>
      <c r="I13" s="8">
        <v>16.3</v>
      </c>
      <c r="J13" s="8">
        <v>0</v>
      </c>
      <c r="K13" s="9">
        <f t="shared" si="2"/>
        <v>16.3</v>
      </c>
      <c r="L13" s="8">
        <v>0</v>
      </c>
      <c r="M13" s="8">
        <v>0</v>
      </c>
      <c r="N13" s="9">
        <f t="shared" si="3"/>
        <v>0</v>
      </c>
      <c r="O13" s="9">
        <v>9078.5</v>
      </c>
      <c r="P13" s="9">
        <v>-5040.3</v>
      </c>
      <c r="Q13" s="9">
        <f t="shared" si="4"/>
        <v>4038.2</v>
      </c>
      <c r="R13" s="9">
        <v>22067.5</v>
      </c>
      <c r="S13" s="9">
        <v>0</v>
      </c>
      <c r="T13" s="9">
        <f t="shared" si="5"/>
        <v>22067.5</v>
      </c>
      <c r="U13" s="9">
        <v>0</v>
      </c>
      <c r="V13" s="9">
        <v>0</v>
      </c>
      <c r="W13" s="9">
        <f t="shared" si="6"/>
        <v>0</v>
      </c>
      <c r="X13" s="9">
        <v>0</v>
      </c>
      <c r="Y13" s="9">
        <v>0</v>
      </c>
      <c r="Z13" s="9">
        <f t="shared" si="7"/>
        <v>0</v>
      </c>
      <c r="AA13" s="9">
        <v>0</v>
      </c>
      <c r="AB13" s="9">
        <v>0</v>
      </c>
      <c r="AC13" s="9">
        <f t="shared" si="8"/>
        <v>0</v>
      </c>
      <c r="AD13" s="9">
        <v>0</v>
      </c>
      <c r="AE13" s="9">
        <v>0</v>
      </c>
      <c r="AF13" s="9">
        <f t="shared" si="9"/>
        <v>0</v>
      </c>
      <c r="AG13" s="9">
        <v>0</v>
      </c>
      <c r="AH13" s="9">
        <v>0</v>
      </c>
      <c r="AI13" s="9">
        <f t="shared" si="10"/>
        <v>0</v>
      </c>
      <c r="AJ13" s="9">
        <v>0</v>
      </c>
      <c r="AK13" s="9">
        <v>5120.6000000000004</v>
      </c>
      <c r="AL13" s="9">
        <f t="shared" si="11"/>
        <v>5120.6000000000004</v>
      </c>
      <c r="AM13" s="9">
        <v>0</v>
      </c>
      <c r="AN13" s="9">
        <v>0</v>
      </c>
      <c r="AO13" s="9">
        <f t="shared" si="12"/>
        <v>0</v>
      </c>
      <c r="AP13" s="10">
        <f t="shared" si="13"/>
        <v>31323.200000000001</v>
      </c>
      <c r="AQ13" s="10">
        <f t="shared" si="14"/>
        <v>80.300000000000182</v>
      </c>
      <c r="AR13" s="10">
        <f t="shared" si="15"/>
        <v>31403.5</v>
      </c>
    </row>
    <row r="14" spans="1:44" ht="24" customHeight="1" x14ac:dyDescent="0.2">
      <c r="A14" s="1">
        <v>4</v>
      </c>
      <c r="B14" s="3" t="s">
        <v>9</v>
      </c>
      <c r="C14" s="8">
        <v>19.5</v>
      </c>
      <c r="D14" s="8">
        <v>0</v>
      </c>
      <c r="E14" s="8">
        <f t="shared" si="0"/>
        <v>19.5</v>
      </c>
      <c r="F14" s="8">
        <v>24.4</v>
      </c>
      <c r="G14" s="8">
        <v>0</v>
      </c>
      <c r="H14" s="9">
        <f t="shared" si="1"/>
        <v>24.4</v>
      </c>
      <c r="I14" s="8">
        <v>12.1</v>
      </c>
      <c r="J14" s="8">
        <v>0</v>
      </c>
      <c r="K14" s="9">
        <f t="shared" si="2"/>
        <v>12.1</v>
      </c>
      <c r="L14" s="8">
        <v>0</v>
      </c>
      <c r="M14" s="8">
        <v>0</v>
      </c>
      <c r="N14" s="9">
        <f t="shared" si="3"/>
        <v>0</v>
      </c>
      <c r="O14" s="9">
        <v>136.4</v>
      </c>
      <c r="P14" s="9">
        <v>290</v>
      </c>
      <c r="Q14" s="9">
        <f t="shared" si="4"/>
        <v>426.4</v>
      </c>
      <c r="R14" s="9">
        <v>0</v>
      </c>
      <c r="S14" s="9">
        <v>0</v>
      </c>
      <c r="T14" s="9">
        <f t="shared" si="5"/>
        <v>0</v>
      </c>
      <c r="U14" s="9">
        <v>9614.2000000000007</v>
      </c>
      <c r="V14" s="9">
        <v>-600.9</v>
      </c>
      <c r="W14" s="9">
        <f t="shared" si="6"/>
        <v>9013.3000000000011</v>
      </c>
      <c r="X14" s="9">
        <v>5408</v>
      </c>
      <c r="Y14" s="9">
        <v>0</v>
      </c>
      <c r="Z14" s="9">
        <f t="shared" si="7"/>
        <v>5408</v>
      </c>
      <c r="AA14" s="9">
        <v>0</v>
      </c>
      <c r="AB14" s="9">
        <v>0</v>
      </c>
      <c r="AC14" s="9">
        <f t="shared" si="8"/>
        <v>0</v>
      </c>
      <c r="AD14" s="9">
        <v>0</v>
      </c>
      <c r="AE14" s="9">
        <v>0</v>
      </c>
      <c r="AF14" s="9">
        <f t="shared" si="9"/>
        <v>0</v>
      </c>
      <c r="AG14" s="9">
        <v>0</v>
      </c>
      <c r="AH14" s="9">
        <v>0</v>
      </c>
      <c r="AI14" s="9">
        <f t="shared" si="10"/>
        <v>0</v>
      </c>
      <c r="AJ14" s="9">
        <v>0</v>
      </c>
      <c r="AK14" s="9">
        <v>0</v>
      </c>
      <c r="AL14" s="9">
        <f t="shared" si="11"/>
        <v>0</v>
      </c>
      <c r="AM14" s="9">
        <v>0</v>
      </c>
      <c r="AN14" s="9">
        <v>0</v>
      </c>
      <c r="AO14" s="9">
        <f t="shared" si="12"/>
        <v>0</v>
      </c>
      <c r="AP14" s="10">
        <f t="shared" si="13"/>
        <v>15214.6</v>
      </c>
      <c r="AQ14" s="10">
        <f t="shared" si="14"/>
        <v>-310.89999999999998</v>
      </c>
      <c r="AR14" s="10">
        <f t="shared" si="15"/>
        <v>14903.7</v>
      </c>
    </row>
    <row r="15" spans="1:44" ht="21.75" customHeight="1" x14ac:dyDescent="0.2">
      <c r="A15" s="4">
        <v>5</v>
      </c>
      <c r="B15" s="2" t="s">
        <v>10</v>
      </c>
      <c r="C15" s="8">
        <v>16.3</v>
      </c>
      <c r="D15" s="8">
        <v>0</v>
      </c>
      <c r="E15" s="8">
        <f t="shared" si="0"/>
        <v>16.3</v>
      </c>
      <c r="F15" s="8">
        <v>20.3</v>
      </c>
      <c r="G15" s="8">
        <v>0</v>
      </c>
      <c r="H15" s="9">
        <f t="shared" si="1"/>
        <v>20.3</v>
      </c>
      <c r="I15" s="8">
        <v>8.6999999999999993</v>
      </c>
      <c r="J15" s="8">
        <v>0</v>
      </c>
      <c r="K15" s="9">
        <f t="shared" si="2"/>
        <v>8.6999999999999993</v>
      </c>
      <c r="L15" s="8">
        <v>0</v>
      </c>
      <c r="M15" s="8">
        <v>0</v>
      </c>
      <c r="N15" s="9">
        <f t="shared" si="3"/>
        <v>0</v>
      </c>
      <c r="O15" s="9">
        <v>0</v>
      </c>
      <c r="P15" s="9">
        <v>0</v>
      </c>
      <c r="Q15" s="9">
        <f t="shared" si="4"/>
        <v>0</v>
      </c>
      <c r="R15" s="9">
        <v>0</v>
      </c>
      <c r="S15" s="9">
        <v>0</v>
      </c>
      <c r="T15" s="9">
        <f t="shared" si="5"/>
        <v>0</v>
      </c>
      <c r="U15" s="9">
        <v>0</v>
      </c>
      <c r="V15" s="9">
        <v>0</v>
      </c>
      <c r="W15" s="9">
        <f t="shared" si="6"/>
        <v>0</v>
      </c>
      <c r="X15" s="9">
        <v>0</v>
      </c>
      <c r="Y15" s="9">
        <v>0</v>
      </c>
      <c r="Z15" s="9">
        <f t="shared" si="7"/>
        <v>0</v>
      </c>
      <c r="AA15" s="9">
        <v>0</v>
      </c>
      <c r="AB15" s="9">
        <v>0</v>
      </c>
      <c r="AC15" s="9">
        <f t="shared" si="8"/>
        <v>0</v>
      </c>
      <c r="AD15" s="9">
        <v>0</v>
      </c>
      <c r="AE15" s="9">
        <v>0</v>
      </c>
      <c r="AF15" s="9">
        <f t="shared" si="9"/>
        <v>0</v>
      </c>
      <c r="AG15" s="9">
        <v>0</v>
      </c>
      <c r="AH15" s="9">
        <v>0</v>
      </c>
      <c r="AI15" s="9">
        <f t="shared" si="10"/>
        <v>0</v>
      </c>
      <c r="AJ15" s="9">
        <v>0</v>
      </c>
      <c r="AK15" s="9">
        <v>0</v>
      </c>
      <c r="AL15" s="9">
        <f t="shared" si="11"/>
        <v>0</v>
      </c>
      <c r="AM15" s="9">
        <v>0</v>
      </c>
      <c r="AN15" s="9">
        <v>0</v>
      </c>
      <c r="AO15" s="9">
        <f t="shared" si="12"/>
        <v>0</v>
      </c>
      <c r="AP15" s="10">
        <f t="shared" si="13"/>
        <v>45.3</v>
      </c>
      <c r="AQ15" s="10">
        <f t="shared" si="14"/>
        <v>0</v>
      </c>
      <c r="AR15" s="10">
        <f t="shared" si="15"/>
        <v>45.3</v>
      </c>
    </row>
    <row r="16" spans="1:44" ht="24.75" customHeight="1" x14ac:dyDescent="0.2">
      <c r="A16" s="5">
        <v>6</v>
      </c>
      <c r="B16" s="3" t="s">
        <v>11</v>
      </c>
      <c r="C16" s="8">
        <v>29.2</v>
      </c>
      <c r="D16" s="8">
        <v>0</v>
      </c>
      <c r="E16" s="8">
        <f t="shared" si="0"/>
        <v>29.2</v>
      </c>
      <c r="F16" s="8">
        <v>36.6</v>
      </c>
      <c r="G16" s="8">
        <v>0</v>
      </c>
      <c r="H16" s="9">
        <f t="shared" si="1"/>
        <v>36.6</v>
      </c>
      <c r="I16" s="8">
        <v>13.6</v>
      </c>
      <c r="J16" s="8">
        <v>0</v>
      </c>
      <c r="K16" s="9">
        <f t="shared" si="2"/>
        <v>13.6</v>
      </c>
      <c r="L16" s="8">
        <v>2816.3</v>
      </c>
      <c r="M16" s="8">
        <v>0</v>
      </c>
      <c r="N16" s="9">
        <f t="shared" si="3"/>
        <v>2816.3</v>
      </c>
      <c r="O16" s="9">
        <v>0</v>
      </c>
      <c r="P16" s="9">
        <v>1655.6</v>
      </c>
      <c r="Q16" s="9">
        <f t="shared" si="4"/>
        <v>1655.6</v>
      </c>
      <c r="R16" s="9">
        <v>0</v>
      </c>
      <c r="S16" s="9">
        <v>0</v>
      </c>
      <c r="T16" s="9">
        <f t="shared" si="5"/>
        <v>0</v>
      </c>
      <c r="U16" s="9">
        <v>0</v>
      </c>
      <c r="V16" s="9">
        <v>0</v>
      </c>
      <c r="W16" s="9">
        <f t="shared" si="6"/>
        <v>0</v>
      </c>
      <c r="X16" s="9">
        <v>0</v>
      </c>
      <c r="Y16" s="9">
        <v>0</v>
      </c>
      <c r="Z16" s="9">
        <f t="shared" si="7"/>
        <v>0</v>
      </c>
      <c r="AA16" s="9">
        <v>0</v>
      </c>
      <c r="AB16" s="9">
        <v>0</v>
      </c>
      <c r="AC16" s="9">
        <f t="shared" si="8"/>
        <v>0</v>
      </c>
      <c r="AD16" s="9">
        <v>0</v>
      </c>
      <c r="AE16" s="9">
        <v>0</v>
      </c>
      <c r="AF16" s="9">
        <f t="shared" si="9"/>
        <v>0</v>
      </c>
      <c r="AG16" s="9">
        <v>0</v>
      </c>
      <c r="AH16" s="9">
        <v>0</v>
      </c>
      <c r="AI16" s="9">
        <f t="shared" si="10"/>
        <v>0</v>
      </c>
      <c r="AJ16" s="9">
        <v>0</v>
      </c>
      <c r="AK16" s="9">
        <v>0</v>
      </c>
      <c r="AL16" s="9">
        <f t="shared" si="11"/>
        <v>0</v>
      </c>
      <c r="AM16" s="9">
        <v>0</v>
      </c>
      <c r="AN16" s="9">
        <v>0</v>
      </c>
      <c r="AO16" s="9">
        <f t="shared" si="12"/>
        <v>0</v>
      </c>
      <c r="AP16" s="10">
        <f t="shared" si="13"/>
        <v>2895.7000000000003</v>
      </c>
      <c r="AQ16" s="10">
        <f t="shared" si="14"/>
        <v>1655.6</v>
      </c>
      <c r="AR16" s="10">
        <f t="shared" si="15"/>
        <v>4551.3</v>
      </c>
    </row>
    <row r="17" spans="1:44" x14ac:dyDescent="0.2">
      <c r="A17" s="6"/>
      <c r="B17" s="7" t="s">
        <v>16</v>
      </c>
      <c r="C17" s="11">
        <f>SUM(C11:C16)</f>
        <v>325</v>
      </c>
      <c r="D17" s="11">
        <v>0</v>
      </c>
      <c r="E17" s="11">
        <f>C17+D17</f>
        <v>325</v>
      </c>
      <c r="F17" s="11">
        <f t="shared" ref="F17:AR17" si="16">SUM(F11:F16)</f>
        <v>170.70000000000002</v>
      </c>
      <c r="G17" s="11">
        <f>SUM(G11:G16)</f>
        <v>0</v>
      </c>
      <c r="H17" s="11">
        <f>F17+G17</f>
        <v>170.70000000000002</v>
      </c>
      <c r="I17" s="11">
        <f t="shared" si="16"/>
        <v>70.5</v>
      </c>
      <c r="J17" s="11">
        <f>SUM(J11:J16)</f>
        <v>0</v>
      </c>
      <c r="K17" s="11">
        <f>I17+J17</f>
        <v>70.5</v>
      </c>
      <c r="L17" s="11">
        <f t="shared" si="16"/>
        <v>2816.3</v>
      </c>
      <c r="M17" s="11">
        <f>SUM(M11:M16)</f>
        <v>0</v>
      </c>
      <c r="N17" s="11">
        <f>L17+M17</f>
        <v>2816.3</v>
      </c>
      <c r="O17" s="11">
        <f t="shared" ref="O17" si="17">SUM(O11:O16)</f>
        <v>10836.1</v>
      </c>
      <c r="P17" s="11">
        <f>SUM(P11:P16)</f>
        <v>-2694.7000000000003</v>
      </c>
      <c r="Q17" s="11">
        <f>O17+P17</f>
        <v>8141.4</v>
      </c>
      <c r="R17" s="11">
        <f>SUM(R11:R16)</f>
        <v>66145.899999999994</v>
      </c>
      <c r="S17" s="11">
        <f t="shared" ref="S17:T17" si="18">SUM(S11:S16)</f>
        <v>0</v>
      </c>
      <c r="T17" s="11">
        <f t="shared" si="18"/>
        <v>66145.899999999994</v>
      </c>
      <c r="U17" s="11">
        <f>U11+U12+U13+U14+U15+U16</f>
        <v>9614.2000000000007</v>
      </c>
      <c r="V17" s="11">
        <f t="shared" ref="V17:W17" si="19">V11+V12+V13+V14+V15+V16</f>
        <v>-600.9</v>
      </c>
      <c r="W17" s="11">
        <f t="shared" si="19"/>
        <v>9013.3000000000011</v>
      </c>
      <c r="X17" s="11">
        <f>SUM(X11:X16)</f>
        <v>5408</v>
      </c>
      <c r="Y17" s="11">
        <f t="shared" ref="Y17:Z17" si="20">SUM(Y11:Y16)</f>
        <v>0</v>
      </c>
      <c r="Z17" s="11">
        <f t="shared" si="20"/>
        <v>5408</v>
      </c>
      <c r="AA17" s="11">
        <f>AA11+AA12+AA13+AA14+AA15+AA16</f>
        <v>223.6</v>
      </c>
      <c r="AB17" s="11">
        <f t="shared" ref="AB17:AC17" si="21">AB11+AB12+AB13+AB14+AB15+AB16</f>
        <v>53</v>
      </c>
      <c r="AC17" s="11">
        <f t="shared" si="21"/>
        <v>276.60000000000002</v>
      </c>
      <c r="AD17" s="11">
        <f>AD11+AD12+AD13+AD14+AD15+AD16</f>
        <v>776.4</v>
      </c>
      <c r="AE17" s="11">
        <f t="shared" ref="AE17:AO17" si="22">AE11+AE12+AE13+AE14+AE15+AE16</f>
        <v>83</v>
      </c>
      <c r="AF17" s="11">
        <f t="shared" si="22"/>
        <v>859.4</v>
      </c>
      <c r="AG17" s="11">
        <f t="shared" si="22"/>
        <v>0</v>
      </c>
      <c r="AH17" s="11">
        <f t="shared" si="22"/>
        <v>4085.5</v>
      </c>
      <c r="AI17" s="11">
        <f t="shared" si="22"/>
        <v>4085.5</v>
      </c>
      <c r="AJ17" s="11">
        <f t="shared" si="22"/>
        <v>0</v>
      </c>
      <c r="AK17" s="11">
        <f t="shared" si="22"/>
        <v>5120.6000000000004</v>
      </c>
      <c r="AL17" s="11">
        <f t="shared" si="22"/>
        <v>5120.6000000000004</v>
      </c>
      <c r="AM17" s="11">
        <f t="shared" si="22"/>
        <v>0</v>
      </c>
      <c r="AN17" s="11">
        <f t="shared" si="22"/>
        <v>1256.8</v>
      </c>
      <c r="AO17" s="11">
        <f t="shared" si="22"/>
        <v>1256.8</v>
      </c>
      <c r="AP17" s="11">
        <f t="shared" si="16"/>
        <v>96386.700000000012</v>
      </c>
      <c r="AQ17" s="11">
        <f t="shared" si="16"/>
        <v>7303.3000000000011</v>
      </c>
      <c r="AR17" s="11">
        <f t="shared" si="16"/>
        <v>103690.00000000001</v>
      </c>
    </row>
    <row r="19" spans="1:44" x14ac:dyDescent="0.2">
      <c r="AL19" s="19"/>
    </row>
  </sheetData>
  <mergeCells count="22">
    <mergeCell ref="A5:Q5"/>
    <mergeCell ref="O3:Q3"/>
    <mergeCell ref="O2:Q2"/>
    <mergeCell ref="O1:Q1"/>
    <mergeCell ref="AP7:AR7"/>
    <mergeCell ref="A8:A10"/>
    <mergeCell ref="C9:E9"/>
    <mergeCell ref="F9:H9"/>
    <mergeCell ref="I9:K9"/>
    <mergeCell ref="R9:T9"/>
    <mergeCell ref="L9:N9"/>
    <mergeCell ref="O9:Q9"/>
    <mergeCell ref="AP9:AR9"/>
    <mergeCell ref="C8:AR8"/>
    <mergeCell ref="B8:B10"/>
    <mergeCell ref="X9:Z9"/>
    <mergeCell ref="U9:W9"/>
    <mergeCell ref="AA9:AC9"/>
    <mergeCell ref="AD9:AF9"/>
    <mergeCell ref="AG9:AI9"/>
    <mergeCell ref="AJ9:AL9"/>
    <mergeCell ref="AM9:AO9"/>
  </mergeCells>
  <pageMargins left="0.98425196850393704" right="0.39370078740157483" top="0.74803149606299213" bottom="0.39370078740157483" header="0.31496062992125984" footer="0.19685039370078741"/>
  <pageSetup paperSize="9" scale="70" orientation="landscape" r:id="rId1"/>
  <colBreaks count="1" manualBreakCount="1">
    <brk id="17" max="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2024-09-04T09:26:44Z</dcterms:modified>
</cp:coreProperties>
</file>